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siefert\Downloads\"/>
    </mc:Choice>
  </mc:AlternateContent>
  <bookViews>
    <workbookView xWindow="0" yWindow="0" windowWidth="21600" windowHeight="9630" firstSheet="6" activeTab="12"/>
  </bookViews>
  <sheets>
    <sheet name="Anderson" sheetId="1" r:id="rId1"/>
    <sheet name="autoCrat_MergeData_DO_NOT_DELET" sheetId="2" state="hidden" r:id="rId2"/>
    <sheet name="Berezowski" sheetId="3" r:id="rId3"/>
    <sheet name="Allen" sheetId="4" r:id="rId4"/>
    <sheet name="Oshia" sheetId="5" r:id="rId5"/>
    <sheet name="Long" sheetId="6" r:id="rId6"/>
    <sheet name="Metzger" sheetId="7" r:id="rId7"/>
    <sheet name="Parker" sheetId="8" r:id="rId8"/>
    <sheet name="Morelan" sheetId="9" r:id="rId9"/>
    <sheet name="Sutton" sheetId="10" r:id="rId10"/>
    <sheet name="Duepner" sheetId="11" r:id="rId11"/>
    <sheet name="unsorted grade level sheet" sheetId="12" r:id="rId12"/>
    <sheet name="Grade Level Totals" sheetId="13" r:id="rId13"/>
    <sheet name="NVScriptsProperties" sheetId="14" state="hidden" r:id="rId14"/>
  </sheets>
  <calcPr calcId="162913"/>
</workbook>
</file>

<file path=xl/calcChain.xml><?xml version="1.0" encoding="utf-8"?>
<calcChain xmlns="http://schemas.openxmlformats.org/spreadsheetml/2006/main">
  <c r="G54" i="11" l="1"/>
  <c r="F54" i="11"/>
  <c r="E54" i="11"/>
  <c r="D54" i="11"/>
  <c r="C54" i="11"/>
  <c r="G53" i="11"/>
  <c r="F53" i="11"/>
  <c r="E53" i="11"/>
  <c r="D53" i="11"/>
  <c r="C53" i="11"/>
  <c r="G52" i="11"/>
  <c r="F52" i="11"/>
  <c r="E52" i="11"/>
  <c r="D52" i="11"/>
  <c r="C52" i="11"/>
  <c r="G51" i="11"/>
  <c r="F51" i="11"/>
  <c r="E51" i="11"/>
  <c r="D51" i="11"/>
  <c r="C51" i="11"/>
  <c r="G50" i="11"/>
  <c r="F50" i="11"/>
  <c r="E50" i="11"/>
  <c r="D50" i="11"/>
  <c r="C50" i="11"/>
  <c r="G49" i="11"/>
  <c r="F49" i="11"/>
  <c r="E49" i="11"/>
  <c r="D49" i="11"/>
  <c r="C49" i="11"/>
  <c r="G48" i="11"/>
  <c r="F48" i="11"/>
  <c r="E48" i="11"/>
  <c r="E58" i="11" s="1"/>
  <c r="D48" i="11"/>
  <c r="C48" i="11"/>
  <c r="G47" i="11"/>
  <c r="F47" i="11"/>
  <c r="E47" i="11"/>
  <c r="D47" i="11"/>
  <c r="C47" i="11"/>
  <c r="G46" i="11"/>
  <c r="F46" i="11"/>
  <c r="E46" i="11"/>
  <c r="D46" i="11"/>
  <c r="C46" i="11"/>
  <c r="G45" i="11"/>
  <c r="F45" i="11"/>
  <c r="E45" i="11"/>
  <c r="D45" i="11"/>
  <c r="C45" i="11"/>
  <c r="G44" i="11"/>
  <c r="F44" i="11"/>
  <c r="E44" i="11"/>
  <c r="D44" i="11"/>
  <c r="C44" i="11"/>
  <c r="G43" i="11"/>
  <c r="F43" i="11"/>
  <c r="E43" i="11"/>
  <c r="D43" i="11"/>
  <c r="C43" i="11"/>
  <c r="G42" i="11"/>
  <c r="F42" i="11"/>
  <c r="E42" i="11"/>
  <c r="D42" i="11"/>
  <c r="C42" i="11"/>
  <c r="G41" i="11"/>
  <c r="F41" i="11"/>
  <c r="E41" i="11"/>
  <c r="D41" i="11"/>
  <c r="C41" i="11"/>
  <c r="G40" i="11"/>
  <c r="F40" i="11"/>
  <c r="E40" i="11"/>
  <c r="D40" i="11"/>
  <c r="C40" i="11"/>
  <c r="G39" i="11"/>
  <c r="F39" i="11"/>
  <c r="E39" i="11"/>
  <c r="D39" i="11"/>
  <c r="C39" i="11"/>
  <c r="G38" i="11"/>
  <c r="F38" i="11"/>
  <c r="E38" i="11"/>
  <c r="D38" i="11"/>
  <c r="C38" i="11"/>
  <c r="G37" i="11"/>
  <c r="F37" i="11"/>
  <c r="E37" i="11"/>
  <c r="D37" i="11"/>
  <c r="C37" i="11"/>
  <c r="G36" i="11"/>
  <c r="F36" i="11"/>
  <c r="E36" i="11"/>
  <c r="D36" i="11"/>
  <c r="C36" i="11"/>
  <c r="G35" i="11"/>
  <c r="F35" i="11"/>
  <c r="E35" i="11"/>
  <c r="D35" i="11"/>
  <c r="C35" i="11"/>
  <c r="G34" i="11"/>
  <c r="F34" i="11"/>
  <c r="E34" i="11"/>
  <c r="D34" i="11"/>
  <c r="C34" i="11"/>
  <c r="G33" i="11"/>
  <c r="G55" i="11" s="1"/>
  <c r="F33" i="11"/>
  <c r="F55" i="11" s="1"/>
  <c r="E33" i="11"/>
  <c r="E55" i="11" s="1"/>
  <c r="D33" i="11"/>
  <c r="D55" i="11" s="1"/>
  <c r="C33" i="11"/>
  <c r="C55" i="11" s="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G54" i="10"/>
  <c r="F54" i="10"/>
  <c r="E54" i="10"/>
  <c r="D54" i="10"/>
  <c r="C54" i="10"/>
  <c r="G53" i="10"/>
  <c r="F53" i="10"/>
  <c r="E53" i="10"/>
  <c r="D53" i="10"/>
  <c r="C53" i="10"/>
  <c r="G52" i="10"/>
  <c r="F52" i="10"/>
  <c r="E52" i="10"/>
  <c r="D52" i="10"/>
  <c r="C52" i="10"/>
  <c r="G51" i="10"/>
  <c r="F51" i="10"/>
  <c r="E51" i="10"/>
  <c r="D51" i="10"/>
  <c r="C51" i="10"/>
  <c r="G50" i="10"/>
  <c r="F50" i="10"/>
  <c r="E50" i="10"/>
  <c r="D50" i="10"/>
  <c r="C50" i="10"/>
  <c r="G49" i="10"/>
  <c r="F49" i="10"/>
  <c r="E49" i="10"/>
  <c r="D49" i="10"/>
  <c r="C49" i="10"/>
  <c r="G48" i="10"/>
  <c r="F48" i="10"/>
  <c r="E48" i="10"/>
  <c r="D48" i="10"/>
  <c r="C48" i="10"/>
  <c r="G47" i="10"/>
  <c r="F47" i="10"/>
  <c r="E47" i="10"/>
  <c r="D47" i="10"/>
  <c r="C47" i="10"/>
  <c r="G46" i="10"/>
  <c r="F46" i="10"/>
  <c r="E46" i="10"/>
  <c r="D46" i="10"/>
  <c r="C46" i="10"/>
  <c r="G45" i="10"/>
  <c r="F45" i="10"/>
  <c r="E45" i="10"/>
  <c r="D45" i="10"/>
  <c r="C45" i="10"/>
  <c r="G44" i="10"/>
  <c r="F44" i="10"/>
  <c r="E44" i="10"/>
  <c r="D44" i="10"/>
  <c r="C44" i="10"/>
  <c r="G43" i="10"/>
  <c r="F43" i="10"/>
  <c r="E43" i="10"/>
  <c r="D43" i="10"/>
  <c r="C43" i="10"/>
  <c r="G42" i="10"/>
  <c r="F42" i="10"/>
  <c r="E42" i="10"/>
  <c r="D42" i="10"/>
  <c r="C42" i="10"/>
  <c r="G41" i="10"/>
  <c r="F41" i="10"/>
  <c r="E41" i="10"/>
  <c r="D41" i="10"/>
  <c r="C41" i="10"/>
  <c r="G40" i="10"/>
  <c r="F40" i="10"/>
  <c r="E40" i="10"/>
  <c r="D40" i="10"/>
  <c r="C40" i="10"/>
  <c r="G39" i="10"/>
  <c r="F39" i="10"/>
  <c r="E39" i="10"/>
  <c r="D39" i="10"/>
  <c r="C39" i="10"/>
  <c r="G38" i="10"/>
  <c r="F38" i="10"/>
  <c r="E38" i="10"/>
  <c r="D38" i="10"/>
  <c r="C38" i="10"/>
  <c r="G37" i="10"/>
  <c r="F37" i="10"/>
  <c r="E37" i="10"/>
  <c r="D37" i="10"/>
  <c r="C37" i="10"/>
  <c r="G36" i="10"/>
  <c r="F36" i="10"/>
  <c r="E36" i="10"/>
  <c r="D36" i="10"/>
  <c r="C36" i="10"/>
  <c r="G35" i="10"/>
  <c r="F35" i="10"/>
  <c r="E35" i="10"/>
  <c r="E55" i="10" s="1"/>
  <c r="D35" i="10"/>
  <c r="C35" i="10"/>
  <c r="G34" i="10"/>
  <c r="F34" i="10"/>
  <c r="E34" i="10"/>
  <c r="D34" i="10"/>
  <c r="C34" i="10"/>
  <c r="G33" i="10"/>
  <c r="G55" i="10" s="1"/>
  <c r="F33" i="10"/>
  <c r="F55" i="10" s="1"/>
  <c r="E33" i="10"/>
  <c r="D33" i="10"/>
  <c r="D55" i="10" s="1"/>
  <c r="C33" i="10"/>
  <c r="C55" i="10" s="1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G56" i="9"/>
  <c r="F56" i="9"/>
  <c r="E56" i="9"/>
  <c r="D56" i="9"/>
  <c r="C56" i="9"/>
  <c r="G55" i="9"/>
  <c r="F55" i="9"/>
  <c r="E55" i="9"/>
  <c r="D55" i="9"/>
  <c r="C55" i="9"/>
  <c r="G54" i="9"/>
  <c r="F54" i="9"/>
  <c r="E54" i="9"/>
  <c r="D54" i="9"/>
  <c r="C54" i="9"/>
  <c r="G53" i="9"/>
  <c r="F53" i="9"/>
  <c r="E53" i="9"/>
  <c r="D53" i="9"/>
  <c r="C53" i="9"/>
  <c r="G52" i="9"/>
  <c r="F52" i="9"/>
  <c r="E52" i="9"/>
  <c r="D52" i="9"/>
  <c r="C52" i="9"/>
  <c r="G51" i="9"/>
  <c r="F51" i="9"/>
  <c r="E51" i="9"/>
  <c r="D51" i="9"/>
  <c r="C51" i="9"/>
  <c r="G50" i="9"/>
  <c r="F50" i="9"/>
  <c r="E50" i="9"/>
  <c r="E60" i="9" s="1"/>
  <c r="D50" i="9"/>
  <c r="C50" i="9"/>
  <c r="G49" i="9"/>
  <c r="F49" i="9"/>
  <c r="E49" i="9"/>
  <c r="D49" i="9"/>
  <c r="C49" i="9"/>
  <c r="G48" i="9"/>
  <c r="F48" i="9"/>
  <c r="E48" i="9"/>
  <c r="D48" i="9"/>
  <c r="C48" i="9"/>
  <c r="G47" i="9"/>
  <c r="F47" i="9"/>
  <c r="E47" i="9"/>
  <c r="D47" i="9"/>
  <c r="C47" i="9"/>
  <c r="G46" i="9"/>
  <c r="F46" i="9"/>
  <c r="E46" i="9"/>
  <c r="D46" i="9"/>
  <c r="C46" i="9"/>
  <c r="G45" i="9"/>
  <c r="F45" i="9"/>
  <c r="E45" i="9"/>
  <c r="D45" i="9"/>
  <c r="C45" i="9"/>
  <c r="G44" i="9"/>
  <c r="F44" i="9"/>
  <c r="E44" i="9"/>
  <c r="D44" i="9"/>
  <c r="C44" i="9"/>
  <c r="G43" i="9"/>
  <c r="F43" i="9"/>
  <c r="E43" i="9"/>
  <c r="D43" i="9"/>
  <c r="C43" i="9"/>
  <c r="G42" i="9"/>
  <c r="F42" i="9"/>
  <c r="E42" i="9"/>
  <c r="D42" i="9"/>
  <c r="C42" i="9"/>
  <c r="G41" i="9"/>
  <c r="F41" i="9"/>
  <c r="E41" i="9"/>
  <c r="D41" i="9"/>
  <c r="C41" i="9"/>
  <c r="G40" i="9"/>
  <c r="F40" i="9"/>
  <c r="E40" i="9"/>
  <c r="D40" i="9"/>
  <c r="C40" i="9"/>
  <c r="G39" i="9"/>
  <c r="F39" i="9"/>
  <c r="E39" i="9"/>
  <c r="D39" i="9"/>
  <c r="C39" i="9"/>
  <c r="G38" i="9"/>
  <c r="F38" i="9"/>
  <c r="E38" i="9"/>
  <c r="D38" i="9"/>
  <c r="C38" i="9"/>
  <c r="G37" i="9"/>
  <c r="F37" i="9"/>
  <c r="E37" i="9"/>
  <c r="D37" i="9"/>
  <c r="D57" i="9" s="1"/>
  <c r="C37" i="9"/>
  <c r="G36" i="9"/>
  <c r="F36" i="9"/>
  <c r="E36" i="9"/>
  <c r="D36" i="9"/>
  <c r="C36" i="9"/>
  <c r="G35" i="9"/>
  <c r="G57" i="9" s="1"/>
  <c r="F35" i="9"/>
  <c r="F57" i="9" s="1"/>
  <c r="E35" i="9"/>
  <c r="E57" i="9" s="1"/>
  <c r="D35" i="9"/>
  <c r="C35" i="9"/>
  <c r="C57" i="9" s="1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2" i="9"/>
  <c r="B11" i="9"/>
  <c r="B10" i="9"/>
  <c r="B9" i="9"/>
  <c r="B8" i="9"/>
  <c r="B7" i="9"/>
  <c r="B6" i="9"/>
  <c r="B4" i="9"/>
  <c r="B3" i="9"/>
  <c r="G57" i="8"/>
  <c r="F57" i="8"/>
  <c r="E57" i="8"/>
  <c r="D57" i="8"/>
  <c r="C57" i="8"/>
  <c r="G56" i="8"/>
  <c r="F56" i="8"/>
  <c r="E56" i="8"/>
  <c r="D56" i="8"/>
  <c r="C56" i="8"/>
  <c r="G55" i="8"/>
  <c r="F55" i="8"/>
  <c r="E55" i="8"/>
  <c r="D55" i="8"/>
  <c r="C55" i="8"/>
  <c r="G54" i="8"/>
  <c r="F54" i="8"/>
  <c r="E54" i="8"/>
  <c r="D54" i="8"/>
  <c r="C54" i="8"/>
  <c r="G53" i="8"/>
  <c r="F53" i="8"/>
  <c r="E53" i="8"/>
  <c r="D53" i="8"/>
  <c r="C53" i="8"/>
  <c r="G52" i="8"/>
  <c r="F52" i="8"/>
  <c r="E52" i="8"/>
  <c r="D52" i="8"/>
  <c r="C52" i="8"/>
  <c r="G51" i="8"/>
  <c r="F51" i="8"/>
  <c r="E51" i="8"/>
  <c r="D51" i="8"/>
  <c r="C51" i="8"/>
  <c r="G50" i="8"/>
  <c r="F50" i="8"/>
  <c r="E50" i="8"/>
  <c r="D50" i="8"/>
  <c r="C50" i="8"/>
  <c r="G49" i="8"/>
  <c r="F49" i="8"/>
  <c r="E49" i="8"/>
  <c r="D49" i="8"/>
  <c r="C49" i="8"/>
  <c r="G48" i="8"/>
  <c r="F48" i="8"/>
  <c r="E48" i="8"/>
  <c r="D48" i="8"/>
  <c r="C48" i="8"/>
  <c r="G47" i="8"/>
  <c r="F47" i="8"/>
  <c r="E47" i="8"/>
  <c r="D47" i="8"/>
  <c r="C47" i="8"/>
  <c r="G46" i="8"/>
  <c r="F46" i="8"/>
  <c r="E46" i="8"/>
  <c r="D46" i="8"/>
  <c r="C46" i="8"/>
  <c r="G45" i="8"/>
  <c r="F45" i="8"/>
  <c r="E45" i="8"/>
  <c r="D45" i="8"/>
  <c r="C45" i="8"/>
  <c r="G44" i="8"/>
  <c r="F44" i="8"/>
  <c r="E44" i="8"/>
  <c r="D44" i="8"/>
  <c r="C44" i="8"/>
  <c r="G43" i="8"/>
  <c r="F43" i="8"/>
  <c r="E43" i="8"/>
  <c r="D43" i="8"/>
  <c r="C43" i="8"/>
  <c r="G42" i="8"/>
  <c r="F42" i="8"/>
  <c r="E42" i="8"/>
  <c r="D42" i="8"/>
  <c r="C42" i="8"/>
  <c r="G41" i="8"/>
  <c r="F41" i="8"/>
  <c r="E41" i="8"/>
  <c r="D41" i="8"/>
  <c r="C41" i="8"/>
  <c r="G40" i="8"/>
  <c r="F40" i="8"/>
  <c r="E40" i="8"/>
  <c r="D40" i="8"/>
  <c r="C40" i="8"/>
  <c r="G39" i="8"/>
  <c r="F39" i="8"/>
  <c r="E39" i="8"/>
  <c r="D39" i="8"/>
  <c r="C39" i="8"/>
  <c r="G38" i="8"/>
  <c r="G58" i="8" s="1"/>
  <c r="F38" i="8"/>
  <c r="E38" i="8"/>
  <c r="D38" i="8"/>
  <c r="C38" i="8"/>
  <c r="C58" i="8" s="1"/>
  <c r="G37" i="8"/>
  <c r="F37" i="8"/>
  <c r="E37" i="8"/>
  <c r="D37" i="8"/>
  <c r="C37" i="8"/>
  <c r="G36" i="8"/>
  <c r="F36" i="8"/>
  <c r="F58" i="8" s="1"/>
  <c r="E36" i="8"/>
  <c r="E58" i="8" s="1"/>
  <c r="D36" i="8"/>
  <c r="D58" i="8" s="1"/>
  <c r="C36" i="8"/>
  <c r="B33" i="8"/>
  <c r="B32" i="8"/>
  <c r="B31" i="8"/>
  <c r="B30" i="8"/>
  <c r="B29" i="8"/>
  <c r="B27" i="8"/>
  <c r="B26" i="8"/>
  <c r="B25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6" i="8"/>
  <c r="B5" i="8"/>
  <c r="B4" i="8"/>
  <c r="B3" i="8"/>
  <c r="G54" i="7"/>
  <c r="F54" i="7"/>
  <c r="E54" i="7"/>
  <c r="D54" i="7"/>
  <c r="C54" i="7"/>
  <c r="G53" i="7"/>
  <c r="F53" i="7"/>
  <c r="E53" i="7"/>
  <c r="D53" i="7"/>
  <c r="C53" i="7"/>
  <c r="G52" i="7"/>
  <c r="F52" i="7"/>
  <c r="E52" i="7"/>
  <c r="D52" i="7"/>
  <c r="C52" i="7"/>
  <c r="G51" i="7"/>
  <c r="F51" i="7"/>
  <c r="E51" i="7"/>
  <c r="D51" i="7"/>
  <c r="C51" i="7"/>
  <c r="G50" i="7"/>
  <c r="F50" i="7"/>
  <c r="E50" i="7"/>
  <c r="D50" i="7"/>
  <c r="C50" i="7"/>
  <c r="G49" i="7"/>
  <c r="F49" i="7"/>
  <c r="E49" i="7"/>
  <c r="D49" i="7"/>
  <c r="C49" i="7"/>
  <c r="G48" i="7"/>
  <c r="F48" i="7"/>
  <c r="E48" i="7"/>
  <c r="E58" i="7" s="1"/>
  <c r="D48" i="7"/>
  <c r="C48" i="7"/>
  <c r="G47" i="7"/>
  <c r="F47" i="7"/>
  <c r="E47" i="7"/>
  <c r="D47" i="7"/>
  <c r="C47" i="7"/>
  <c r="G46" i="7"/>
  <c r="F46" i="7"/>
  <c r="E46" i="7"/>
  <c r="D46" i="7"/>
  <c r="C46" i="7"/>
  <c r="G45" i="7"/>
  <c r="F45" i="7"/>
  <c r="E45" i="7"/>
  <c r="D45" i="7"/>
  <c r="C45" i="7"/>
  <c r="G44" i="7"/>
  <c r="F44" i="7"/>
  <c r="E44" i="7"/>
  <c r="D44" i="7"/>
  <c r="C44" i="7"/>
  <c r="G43" i="7"/>
  <c r="F43" i="7"/>
  <c r="E43" i="7"/>
  <c r="D43" i="7"/>
  <c r="C43" i="7"/>
  <c r="G42" i="7"/>
  <c r="F42" i="7"/>
  <c r="E42" i="7"/>
  <c r="D42" i="7"/>
  <c r="C42" i="7"/>
  <c r="G41" i="7"/>
  <c r="F41" i="7"/>
  <c r="E41" i="7"/>
  <c r="D41" i="7"/>
  <c r="C41" i="7"/>
  <c r="G40" i="7"/>
  <c r="F40" i="7"/>
  <c r="E40" i="7"/>
  <c r="D40" i="7"/>
  <c r="C40" i="7"/>
  <c r="G39" i="7"/>
  <c r="F39" i="7"/>
  <c r="E39" i="7"/>
  <c r="D39" i="7"/>
  <c r="C39" i="7"/>
  <c r="G38" i="7"/>
  <c r="F38" i="7"/>
  <c r="E38" i="7"/>
  <c r="D38" i="7"/>
  <c r="C38" i="7"/>
  <c r="G37" i="7"/>
  <c r="F37" i="7"/>
  <c r="E37" i="7"/>
  <c r="D37" i="7"/>
  <c r="C37" i="7"/>
  <c r="G36" i="7"/>
  <c r="F36" i="7"/>
  <c r="E36" i="7"/>
  <c r="D36" i="7"/>
  <c r="C36" i="7"/>
  <c r="G35" i="7"/>
  <c r="F35" i="7"/>
  <c r="F55" i="7" s="1"/>
  <c r="E35" i="7"/>
  <c r="D35" i="7"/>
  <c r="C35" i="7"/>
  <c r="G34" i="7"/>
  <c r="F34" i="7"/>
  <c r="E34" i="7"/>
  <c r="D34" i="7"/>
  <c r="C34" i="7"/>
  <c r="G33" i="7"/>
  <c r="G55" i="7" s="1"/>
  <c r="F33" i="7"/>
  <c r="E33" i="7"/>
  <c r="E55" i="7" s="1"/>
  <c r="D33" i="7"/>
  <c r="D55" i="7" s="1"/>
  <c r="C33" i="7"/>
  <c r="C55" i="7" s="1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G54" i="6"/>
  <c r="F54" i="6"/>
  <c r="E54" i="6"/>
  <c r="D54" i="6"/>
  <c r="C54" i="6"/>
  <c r="G53" i="6"/>
  <c r="F53" i="6"/>
  <c r="E53" i="6"/>
  <c r="D53" i="6"/>
  <c r="C53" i="6"/>
  <c r="G52" i="6"/>
  <c r="F52" i="6"/>
  <c r="E52" i="6"/>
  <c r="D52" i="6"/>
  <c r="C52" i="6"/>
  <c r="G51" i="6"/>
  <c r="F51" i="6"/>
  <c r="E51" i="6"/>
  <c r="D51" i="6"/>
  <c r="C51" i="6"/>
  <c r="G50" i="6"/>
  <c r="F50" i="6"/>
  <c r="E50" i="6"/>
  <c r="D50" i="6"/>
  <c r="C50" i="6"/>
  <c r="G49" i="6"/>
  <c r="F49" i="6"/>
  <c r="E49" i="6"/>
  <c r="D49" i="6"/>
  <c r="C49" i="6"/>
  <c r="G48" i="6"/>
  <c r="F48" i="6"/>
  <c r="E48" i="6"/>
  <c r="D48" i="6"/>
  <c r="C48" i="6"/>
  <c r="G47" i="6"/>
  <c r="F47" i="6"/>
  <c r="E47" i="6"/>
  <c r="D47" i="6"/>
  <c r="C47" i="6"/>
  <c r="G46" i="6"/>
  <c r="F46" i="6"/>
  <c r="E46" i="6"/>
  <c r="D46" i="6"/>
  <c r="C46" i="6"/>
  <c r="G45" i="6"/>
  <c r="F45" i="6"/>
  <c r="E45" i="6"/>
  <c r="D45" i="6"/>
  <c r="C45" i="6"/>
  <c r="G44" i="6"/>
  <c r="F44" i="6"/>
  <c r="E44" i="6"/>
  <c r="D44" i="6"/>
  <c r="C44" i="6"/>
  <c r="G43" i="6"/>
  <c r="F43" i="6"/>
  <c r="E43" i="6"/>
  <c r="D43" i="6"/>
  <c r="C43" i="6"/>
  <c r="G42" i="6"/>
  <c r="F42" i="6"/>
  <c r="E42" i="6"/>
  <c r="D42" i="6"/>
  <c r="C42" i="6"/>
  <c r="G41" i="6"/>
  <c r="F41" i="6"/>
  <c r="E41" i="6"/>
  <c r="D41" i="6"/>
  <c r="C41" i="6"/>
  <c r="G40" i="6"/>
  <c r="F40" i="6"/>
  <c r="E40" i="6"/>
  <c r="D40" i="6"/>
  <c r="C40" i="6"/>
  <c r="G39" i="6"/>
  <c r="F39" i="6"/>
  <c r="E39" i="6"/>
  <c r="D39" i="6"/>
  <c r="C39" i="6"/>
  <c r="G38" i="6"/>
  <c r="F38" i="6"/>
  <c r="E38" i="6"/>
  <c r="D38" i="6"/>
  <c r="C38" i="6"/>
  <c r="G37" i="6"/>
  <c r="F37" i="6"/>
  <c r="E37" i="6"/>
  <c r="D37" i="6"/>
  <c r="C37" i="6"/>
  <c r="G36" i="6"/>
  <c r="F36" i="6"/>
  <c r="E36" i="6"/>
  <c r="D36" i="6"/>
  <c r="C36" i="6"/>
  <c r="G35" i="6"/>
  <c r="F35" i="6"/>
  <c r="E35" i="6"/>
  <c r="E55" i="6" s="1"/>
  <c r="D35" i="6"/>
  <c r="C35" i="6"/>
  <c r="G34" i="6"/>
  <c r="F34" i="6"/>
  <c r="E34" i="6"/>
  <c r="D34" i="6"/>
  <c r="C34" i="6"/>
  <c r="G33" i="6"/>
  <c r="G55" i="6" s="1"/>
  <c r="F33" i="6"/>
  <c r="F55" i="6" s="1"/>
  <c r="E33" i="6"/>
  <c r="D33" i="6"/>
  <c r="D55" i="6" s="1"/>
  <c r="C33" i="6"/>
  <c r="C55" i="6" s="1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G53" i="5"/>
  <c r="F53" i="5"/>
  <c r="E53" i="5"/>
  <c r="D53" i="5"/>
  <c r="C53" i="5"/>
  <c r="G52" i="5"/>
  <c r="F52" i="5"/>
  <c r="E52" i="5"/>
  <c r="D52" i="5"/>
  <c r="C52" i="5"/>
  <c r="G51" i="5"/>
  <c r="F51" i="5"/>
  <c r="E51" i="5"/>
  <c r="D51" i="5"/>
  <c r="C51" i="5"/>
  <c r="G50" i="5"/>
  <c r="F50" i="5"/>
  <c r="E50" i="5"/>
  <c r="D50" i="5"/>
  <c r="C50" i="5"/>
  <c r="G49" i="5"/>
  <c r="F49" i="5"/>
  <c r="E49" i="5"/>
  <c r="D49" i="5"/>
  <c r="C49" i="5"/>
  <c r="G48" i="5"/>
  <c r="F48" i="5"/>
  <c r="E48" i="5"/>
  <c r="D48" i="5"/>
  <c r="C48" i="5"/>
  <c r="G47" i="5"/>
  <c r="F47" i="5"/>
  <c r="E47" i="5"/>
  <c r="E57" i="5" s="1"/>
  <c r="D47" i="5"/>
  <c r="C47" i="5"/>
  <c r="G46" i="5"/>
  <c r="F46" i="5"/>
  <c r="E46" i="5"/>
  <c r="D46" i="5"/>
  <c r="C46" i="5"/>
  <c r="G45" i="5"/>
  <c r="F45" i="5"/>
  <c r="E45" i="5"/>
  <c r="D45" i="5"/>
  <c r="C45" i="5"/>
  <c r="G44" i="5"/>
  <c r="F44" i="5"/>
  <c r="E44" i="5"/>
  <c r="D44" i="5"/>
  <c r="C44" i="5"/>
  <c r="G43" i="5"/>
  <c r="F43" i="5"/>
  <c r="E43" i="5"/>
  <c r="D43" i="5"/>
  <c r="C43" i="5"/>
  <c r="G42" i="5"/>
  <c r="F42" i="5"/>
  <c r="E42" i="5"/>
  <c r="D42" i="5"/>
  <c r="C42" i="5"/>
  <c r="G41" i="5"/>
  <c r="F41" i="5"/>
  <c r="E41" i="5"/>
  <c r="D41" i="5"/>
  <c r="C41" i="5"/>
  <c r="G40" i="5"/>
  <c r="F40" i="5"/>
  <c r="E40" i="5"/>
  <c r="D40" i="5"/>
  <c r="C40" i="5"/>
  <c r="G39" i="5"/>
  <c r="F39" i="5"/>
  <c r="E39" i="5"/>
  <c r="D39" i="5"/>
  <c r="C39" i="5"/>
  <c r="G38" i="5"/>
  <c r="F38" i="5"/>
  <c r="E38" i="5"/>
  <c r="D38" i="5"/>
  <c r="C38" i="5"/>
  <c r="G37" i="5"/>
  <c r="F37" i="5"/>
  <c r="E37" i="5"/>
  <c r="D37" i="5"/>
  <c r="C37" i="5"/>
  <c r="G36" i="5"/>
  <c r="F36" i="5"/>
  <c r="E36" i="5"/>
  <c r="D36" i="5"/>
  <c r="C36" i="5"/>
  <c r="G35" i="5"/>
  <c r="F35" i="5"/>
  <c r="E35" i="5"/>
  <c r="D35" i="5"/>
  <c r="C35" i="5"/>
  <c r="G34" i="5"/>
  <c r="F34" i="5"/>
  <c r="E34" i="5"/>
  <c r="D34" i="5"/>
  <c r="D54" i="5" s="1"/>
  <c r="C34" i="5"/>
  <c r="G33" i="5"/>
  <c r="F33" i="5"/>
  <c r="E33" i="5"/>
  <c r="D33" i="5"/>
  <c r="C33" i="5"/>
  <c r="G32" i="5"/>
  <c r="G54" i="5" s="1"/>
  <c r="F32" i="5"/>
  <c r="F54" i="5" s="1"/>
  <c r="E32" i="5"/>
  <c r="E54" i="5" s="1"/>
  <c r="D32" i="5"/>
  <c r="C32" i="5"/>
  <c r="C54" i="5" s="1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G53" i="4"/>
  <c r="F53" i="4"/>
  <c r="E53" i="4"/>
  <c r="D53" i="4"/>
  <c r="C53" i="4"/>
  <c r="G52" i="4"/>
  <c r="F52" i="4"/>
  <c r="E52" i="4"/>
  <c r="D52" i="4"/>
  <c r="C52" i="4"/>
  <c r="G51" i="4"/>
  <c r="F51" i="4"/>
  <c r="E51" i="4"/>
  <c r="D51" i="4"/>
  <c r="C51" i="4"/>
  <c r="G50" i="4"/>
  <c r="F50" i="4"/>
  <c r="E50" i="4"/>
  <c r="D50" i="4"/>
  <c r="C50" i="4"/>
  <c r="G49" i="4"/>
  <c r="F49" i="4"/>
  <c r="E49" i="4"/>
  <c r="D49" i="4"/>
  <c r="C49" i="4"/>
  <c r="G48" i="4"/>
  <c r="F48" i="4"/>
  <c r="E48" i="4"/>
  <c r="D48" i="4"/>
  <c r="C48" i="4"/>
  <c r="G47" i="4"/>
  <c r="F47" i="4"/>
  <c r="E47" i="4"/>
  <c r="D47" i="4"/>
  <c r="C47" i="4"/>
  <c r="G46" i="4"/>
  <c r="F46" i="4"/>
  <c r="E46" i="4"/>
  <c r="D46" i="4"/>
  <c r="C46" i="4"/>
  <c r="G45" i="4"/>
  <c r="F45" i="4"/>
  <c r="E45" i="4"/>
  <c r="D45" i="4"/>
  <c r="C45" i="4"/>
  <c r="G44" i="4"/>
  <c r="F44" i="4"/>
  <c r="E44" i="4"/>
  <c r="D44" i="4"/>
  <c r="C44" i="4"/>
  <c r="G43" i="4"/>
  <c r="F43" i="4"/>
  <c r="E43" i="4"/>
  <c r="D43" i="4"/>
  <c r="C43" i="4"/>
  <c r="G42" i="4"/>
  <c r="F42" i="4"/>
  <c r="E42" i="4"/>
  <c r="D42" i="4"/>
  <c r="C42" i="4"/>
  <c r="G41" i="4"/>
  <c r="F41" i="4"/>
  <c r="E41" i="4"/>
  <c r="D41" i="4"/>
  <c r="C41" i="4"/>
  <c r="G40" i="4"/>
  <c r="F40" i="4"/>
  <c r="E40" i="4"/>
  <c r="D40" i="4"/>
  <c r="C40" i="4"/>
  <c r="G39" i="4"/>
  <c r="F39" i="4"/>
  <c r="E39" i="4"/>
  <c r="D39" i="4"/>
  <c r="C39" i="4"/>
  <c r="G38" i="4"/>
  <c r="F38" i="4"/>
  <c r="E38" i="4"/>
  <c r="D38" i="4"/>
  <c r="C38" i="4"/>
  <c r="G37" i="4"/>
  <c r="F37" i="4"/>
  <c r="E37" i="4"/>
  <c r="D37" i="4"/>
  <c r="C37" i="4"/>
  <c r="G36" i="4"/>
  <c r="F36" i="4"/>
  <c r="E36" i="4"/>
  <c r="D36" i="4"/>
  <c r="C36" i="4"/>
  <c r="G35" i="4"/>
  <c r="F35" i="4"/>
  <c r="E35" i="4"/>
  <c r="D35" i="4"/>
  <c r="C35" i="4"/>
  <c r="G34" i="4"/>
  <c r="G54" i="4" s="1"/>
  <c r="F34" i="4"/>
  <c r="E34" i="4"/>
  <c r="D34" i="4"/>
  <c r="C34" i="4"/>
  <c r="C54" i="4" s="1"/>
  <c r="G33" i="4"/>
  <c r="F33" i="4"/>
  <c r="E33" i="4"/>
  <c r="D33" i="4"/>
  <c r="C33" i="4"/>
  <c r="G32" i="4"/>
  <c r="F32" i="4"/>
  <c r="F54" i="4" s="1"/>
  <c r="E32" i="4"/>
  <c r="E54" i="4" s="1"/>
  <c r="D32" i="4"/>
  <c r="D54" i="4" s="1"/>
  <c r="C32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G55" i="3"/>
  <c r="F55" i="3"/>
  <c r="E55" i="3"/>
  <c r="D55" i="3"/>
  <c r="C55" i="3"/>
  <c r="G54" i="3"/>
  <c r="F54" i="3"/>
  <c r="E54" i="3"/>
  <c r="D54" i="3"/>
  <c r="C54" i="3"/>
  <c r="G53" i="3"/>
  <c r="F53" i="3"/>
  <c r="E53" i="3"/>
  <c r="D53" i="3"/>
  <c r="C53" i="3"/>
  <c r="G52" i="3"/>
  <c r="F52" i="3"/>
  <c r="E52" i="3"/>
  <c r="D52" i="3"/>
  <c r="C52" i="3"/>
  <c r="G51" i="3"/>
  <c r="F51" i="3"/>
  <c r="E51" i="3"/>
  <c r="D51" i="3"/>
  <c r="C51" i="3"/>
  <c r="G50" i="3"/>
  <c r="F50" i="3"/>
  <c r="E50" i="3"/>
  <c r="D50" i="3"/>
  <c r="C50" i="3"/>
  <c r="G49" i="3"/>
  <c r="F49" i="3"/>
  <c r="E49" i="3"/>
  <c r="D49" i="3"/>
  <c r="C49" i="3"/>
  <c r="G48" i="3"/>
  <c r="F48" i="3"/>
  <c r="E48" i="3"/>
  <c r="D48" i="3"/>
  <c r="C48" i="3"/>
  <c r="G47" i="3"/>
  <c r="F47" i="3"/>
  <c r="E47" i="3"/>
  <c r="D47" i="3"/>
  <c r="C47" i="3"/>
  <c r="G46" i="3"/>
  <c r="F46" i="3"/>
  <c r="E46" i="3"/>
  <c r="D46" i="3"/>
  <c r="C46" i="3"/>
  <c r="G45" i="3"/>
  <c r="F45" i="3"/>
  <c r="E45" i="3"/>
  <c r="D45" i="3"/>
  <c r="C45" i="3"/>
  <c r="G44" i="3"/>
  <c r="F44" i="3"/>
  <c r="E44" i="3"/>
  <c r="D44" i="3"/>
  <c r="C44" i="3"/>
  <c r="G43" i="3"/>
  <c r="F43" i="3"/>
  <c r="E43" i="3"/>
  <c r="D43" i="3"/>
  <c r="C43" i="3"/>
  <c r="G42" i="3"/>
  <c r="F42" i="3"/>
  <c r="E42" i="3"/>
  <c r="D42" i="3"/>
  <c r="C42" i="3"/>
  <c r="G41" i="3"/>
  <c r="F41" i="3"/>
  <c r="E41" i="3"/>
  <c r="D41" i="3"/>
  <c r="C41" i="3"/>
  <c r="G40" i="3"/>
  <c r="F40" i="3"/>
  <c r="E40" i="3"/>
  <c r="D40" i="3"/>
  <c r="C40" i="3"/>
  <c r="G39" i="3"/>
  <c r="F39" i="3"/>
  <c r="E39" i="3"/>
  <c r="D39" i="3"/>
  <c r="C39" i="3"/>
  <c r="G38" i="3"/>
  <c r="F38" i="3"/>
  <c r="E38" i="3"/>
  <c r="D38" i="3"/>
  <c r="C38" i="3"/>
  <c r="G37" i="3"/>
  <c r="F37" i="3"/>
  <c r="E37" i="3"/>
  <c r="D37" i="3"/>
  <c r="C37" i="3"/>
  <c r="G36" i="3"/>
  <c r="F36" i="3"/>
  <c r="E36" i="3"/>
  <c r="E56" i="3" s="1"/>
  <c r="D36" i="3"/>
  <c r="C36" i="3"/>
  <c r="G35" i="3"/>
  <c r="F35" i="3"/>
  <c r="E35" i="3"/>
  <c r="D35" i="3"/>
  <c r="C35" i="3"/>
  <c r="G34" i="3"/>
  <c r="G56" i="3" s="1"/>
  <c r="F34" i="3"/>
  <c r="F56" i="3" s="1"/>
  <c r="E34" i="3"/>
  <c r="D34" i="3"/>
  <c r="D56" i="3" s="1"/>
  <c r="C34" i="3"/>
  <c r="C56" i="3" s="1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G54" i="1"/>
  <c r="F54" i="1"/>
  <c r="E54" i="1"/>
  <c r="D54" i="1"/>
  <c r="C54" i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E58" i="1" s="1"/>
  <c r="D48" i="1"/>
  <c r="C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C43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G55" i="1" s="1"/>
  <c r="F35" i="1"/>
  <c r="E35" i="1"/>
  <c r="D35" i="1"/>
  <c r="C35" i="1"/>
  <c r="C55" i="1" s="1"/>
  <c r="G34" i="1"/>
  <c r="F34" i="1"/>
  <c r="E34" i="1"/>
  <c r="D34" i="1"/>
  <c r="C34" i="1"/>
  <c r="G33" i="1"/>
  <c r="F33" i="1"/>
  <c r="F55" i="1" s="1"/>
  <c r="E33" i="1"/>
  <c r="E55" i="1" s="1"/>
  <c r="D33" i="1"/>
  <c r="D55" i="1" s="1"/>
  <c r="C33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1" i="1"/>
  <c r="B10" i="1"/>
  <c r="B9" i="1"/>
  <c r="B8" i="1"/>
  <c r="B7" i="1"/>
  <c r="B6" i="1"/>
  <c r="B5" i="1"/>
  <c r="B4" i="1"/>
  <c r="B3" i="1"/>
  <c r="G281" i="12"/>
  <c r="C281" i="12"/>
  <c r="I280" i="12"/>
  <c r="E280" i="12"/>
  <c r="A280" i="12"/>
  <c r="G279" i="12"/>
  <c r="C279" i="12"/>
  <c r="I278" i="12"/>
  <c r="E278" i="12"/>
  <c r="G277" i="12"/>
  <c r="C277" i="12"/>
  <c r="I276" i="12"/>
  <c r="E276" i="12"/>
  <c r="G275" i="12"/>
  <c r="C275" i="12"/>
  <c r="I274" i="12"/>
  <c r="E274" i="12"/>
  <c r="G273" i="12"/>
  <c r="C273" i="12"/>
  <c r="I272" i="12"/>
  <c r="E272" i="12"/>
  <c r="G271" i="12"/>
  <c r="C271" i="12"/>
  <c r="I270" i="12"/>
  <c r="E270" i="12"/>
  <c r="G269" i="12"/>
  <c r="C269" i="12"/>
  <c r="I268" i="12"/>
  <c r="E268" i="12"/>
  <c r="G267" i="12"/>
  <c r="C267" i="12"/>
  <c r="I266" i="12"/>
  <c r="E266" i="12"/>
  <c r="G265" i="12"/>
  <c r="C265" i="12"/>
  <c r="I264" i="12"/>
  <c r="E264" i="12"/>
  <c r="G263" i="12"/>
  <c r="C263" i="12"/>
  <c r="I262" i="12"/>
  <c r="E262" i="12"/>
  <c r="G261" i="12"/>
  <c r="C261" i="12"/>
  <c r="I260" i="12"/>
  <c r="E260" i="12"/>
  <c r="G259" i="12"/>
  <c r="C259" i="12"/>
  <c r="I258" i="12"/>
  <c r="E258" i="12"/>
  <c r="G257" i="12"/>
  <c r="C257" i="12"/>
  <c r="I256" i="12"/>
  <c r="E256" i="12"/>
  <c r="G255" i="12"/>
  <c r="C255" i="12"/>
  <c r="I254" i="12"/>
  <c r="E254" i="12"/>
  <c r="G253" i="12"/>
  <c r="C253" i="12"/>
  <c r="I252" i="12"/>
  <c r="E252" i="12"/>
  <c r="G251" i="12"/>
  <c r="H281" i="12"/>
  <c r="B281" i="12"/>
  <c r="G280" i="12"/>
  <c r="B280" i="12"/>
  <c r="F279" i="12"/>
  <c r="A279" i="12"/>
  <c r="F278" i="12"/>
  <c r="J277" i="12"/>
  <c r="E277" i="12"/>
  <c r="J276" i="12"/>
  <c r="D276" i="12"/>
  <c r="I275" i="12"/>
  <c r="D275" i="12"/>
  <c r="H274" i="12"/>
  <c r="C274" i="12"/>
  <c r="H273" i="12"/>
  <c r="B273" i="12"/>
  <c r="G272" i="12"/>
  <c r="B272" i="12"/>
  <c r="F271" i="12"/>
  <c r="F270" i="12"/>
  <c r="J269" i="12"/>
  <c r="E269" i="12"/>
  <c r="J268" i="12"/>
  <c r="D268" i="12"/>
  <c r="F281" i="12"/>
  <c r="A281" i="12"/>
  <c r="F280" i="12"/>
  <c r="J279" i="12"/>
  <c r="E279" i="12"/>
  <c r="J278" i="12"/>
  <c r="D278" i="12"/>
  <c r="I277" i="12"/>
  <c r="D277" i="12"/>
  <c r="H276" i="12"/>
  <c r="C276" i="12"/>
  <c r="H275" i="12"/>
  <c r="B275" i="12"/>
  <c r="G274" i="12"/>
  <c r="B274" i="12"/>
  <c r="F273" i="12"/>
  <c r="F272" i="12"/>
  <c r="J271" i="12"/>
  <c r="E271" i="12"/>
  <c r="J270" i="12"/>
  <c r="D270" i="12"/>
  <c r="I269" i="12"/>
  <c r="D269" i="12"/>
  <c r="H268" i="12"/>
  <c r="C268" i="12"/>
  <c r="H267" i="12"/>
  <c r="B267" i="12"/>
  <c r="G266" i="12"/>
  <c r="B266" i="12"/>
  <c r="F265" i="12"/>
  <c r="F264" i="12"/>
  <c r="J263" i="12"/>
  <c r="E263" i="12"/>
  <c r="J262" i="12"/>
  <c r="D262" i="12"/>
  <c r="I261" i="12"/>
  <c r="D261" i="12"/>
  <c r="H260" i="12"/>
  <c r="C260" i="12"/>
  <c r="H259" i="12"/>
  <c r="B259" i="12"/>
  <c r="G258" i="12"/>
  <c r="B258" i="12"/>
  <c r="F257" i="12"/>
  <c r="F256" i="12"/>
  <c r="J255" i="12"/>
  <c r="E255" i="12"/>
  <c r="J254" i="12"/>
  <c r="D254" i="12"/>
  <c r="I253" i="12"/>
  <c r="D253" i="12"/>
  <c r="H252" i="12"/>
  <c r="C252" i="12"/>
  <c r="H251" i="12"/>
  <c r="C251" i="12"/>
  <c r="I250" i="12"/>
  <c r="E250" i="12"/>
  <c r="G249" i="12"/>
  <c r="C249" i="12"/>
  <c r="I248" i="12"/>
  <c r="E248" i="12"/>
  <c r="G247" i="12"/>
  <c r="C247" i="12"/>
  <c r="I246" i="12"/>
  <c r="E246" i="12"/>
  <c r="G245" i="12"/>
  <c r="C245" i="12"/>
  <c r="I244" i="12"/>
  <c r="E244" i="12"/>
  <c r="G243" i="12"/>
  <c r="C243" i="12"/>
  <c r="I242" i="12"/>
  <c r="E242" i="12"/>
  <c r="G241" i="12"/>
  <c r="C241" i="12"/>
  <c r="I240" i="12"/>
  <c r="E240" i="12"/>
  <c r="G239" i="12"/>
  <c r="C239" i="12"/>
  <c r="I238" i="12"/>
  <c r="E238" i="12"/>
  <c r="E281" i="12"/>
  <c r="D280" i="12"/>
  <c r="D279" i="12"/>
  <c r="C278" i="12"/>
  <c r="B277" i="12"/>
  <c r="B276" i="12"/>
  <c r="J273" i="12"/>
  <c r="J272" i="12"/>
  <c r="I271" i="12"/>
  <c r="H270" i="12"/>
  <c r="H269" i="12"/>
  <c r="G268" i="12"/>
  <c r="I267" i="12"/>
  <c r="D266" i="12"/>
  <c r="H265" i="12"/>
  <c r="J264" i="12"/>
  <c r="C264" i="12"/>
  <c r="F263" i="12"/>
  <c r="H262" i="12"/>
  <c r="B262" i="12"/>
  <c r="E261" i="12"/>
  <c r="G260" i="12"/>
  <c r="J259" i="12"/>
  <c r="D259" i="12"/>
  <c r="F258" i="12"/>
  <c r="I257" i="12"/>
  <c r="B257" i="12"/>
  <c r="D256" i="12"/>
  <c r="H255" i="12"/>
  <c r="C254" i="12"/>
  <c r="F253" i="12"/>
  <c r="J252" i="12"/>
  <c r="B252" i="12"/>
  <c r="E251" i="12"/>
  <c r="J250" i="12"/>
  <c r="D250" i="12"/>
  <c r="I249" i="12"/>
  <c r="D249" i="12"/>
  <c r="H248" i="12"/>
  <c r="C248" i="12"/>
  <c r="H247" i="12"/>
  <c r="B247" i="12"/>
  <c r="G246" i="12"/>
  <c r="B246" i="12"/>
  <c r="F245" i="12"/>
  <c r="F244" i="12"/>
  <c r="J243" i="12"/>
  <c r="E243" i="12"/>
  <c r="J242" i="12"/>
  <c r="D242" i="12"/>
  <c r="I241" i="12"/>
  <c r="D241" i="12"/>
  <c r="H240" i="12"/>
  <c r="C240" i="12"/>
  <c r="H239" i="12"/>
  <c r="B239" i="12"/>
  <c r="G238" i="12"/>
  <c r="B238" i="12"/>
  <c r="G237" i="12"/>
  <c r="C237" i="12"/>
  <c r="I236" i="12"/>
  <c r="E236" i="12"/>
  <c r="G235" i="12"/>
  <c r="C235" i="12"/>
  <c r="I234" i="12"/>
  <c r="E234" i="12"/>
  <c r="G233" i="12"/>
  <c r="C233" i="12"/>
  <c r="I232" i="12"/>
  <c r="E232" i="12"/>
  <c r="G231" i="12"/>
  <c r="C231" i="12"/>
  <c r="I230" i="12"/>
  <c r="E230" i="12"/>
  <c r="G229" i="12"/>
  <c r="C229" i="12"/>
  <c r="I228" i="12"/>
  <c r="E228" i="12"/>
  <c r="G227" i="12"/>
  <c r="C227" i="12"/>
  <c r="I226" i="12"/>
  <c r="E226" i="12"/>
  <c r="G225" i="12"/>
  <c r="C225" i="12"/>
  <c r="I224" i="12"/>
  <c r="E224" i="12"/>
  <c r="G223" i="12"/>
  <c r="C223" i="12"/>
  <c r="I222" i="12"/>
  <c r="E222" i="12"/>
  <c r="G221" i="12"/>
  <c r="C221" i="12"/>
  <c r="I220" i="12"/>
  <c r="E220" i="12"/>
  <c r="G219" i="12"/>
  <c r="C219" i="12"/>
  <c r="D281" i="12"/>
  <c r="C280" i="12"/>
  <c r="B279" i="12"/>
  <c r="B278" i="12"/>
  <c r="J275" i="12"/>
  <c r="J274" i="12"/>
  <c r="I273" i="12"/>
  <c r="H272" i="12"/>
  <c r="H271" i="12"/>
  <c r="G270" i="12"/>
  <c r="F269" i="12"/>
  <c r="F268" i="12"/>
  <c r="F267" i="12"/>
  <c r="J266" i="12"/>
  <c r="C266" i="12"/>
  <c r="E265" i="12"/>
  <c r="H264" i="12"/>
  <c r="B264" i="12"/>
  <c r="D263" i="12"/>
  <c r="G262" i="12"/>
  <c r="J261" i="12"/>
  <c r="B261" i="12"/>
  <c r="F260" i="12"/>
  <c r="I259" i="12"/>
  <c r="D258" i="12"/>
  <c r="H257" i="12"/>
  <c r="J256" i="12"/>
  <c r="C256" i="12"/>
  <c r="F255" i="12"/>
  <c r="H254" i="12"/>
  <c r="B254" i="12"/>
  <c r="E253" i="12"/>
  <c r="G252" i="12"/>
  <c r="J251" i="12"/>
  <c r="D251" i="12"/>
  <c r="H250" i="12"/>
  <c r="C250" i="12"/>
  <c r="H249" i="12"/>
  <c r="B249" i="12"/>
  <c r="G248" i="12"/>
  <c r="B248" i="12"/>
  <c r="F247" i="12"/>
  <c r="F246" i="12"/>
  <c r="J245" i="12"/>
  <c r="E245" i="12"/>
  <c r="J244" i="12"/>
  <c r="D244" i="12"/>
  <c r="I243" i="12"/>
  <c r="D243" i="12"/>
  <c r="H242" i="12"/>
  <c r="C242" i="12"/>
  <c r="H241" i="12"/>
  <c r="B241" i="12"/>
  <c r="G240" i="12"/>
  <c r="B240" i="12"/>
  <c r="F239" i="12"/>
  <c r="F238" i="12"/>
  <c r="J237" i="12"/>
  <c r="F237" i="12"/>
  <c r="B237" i="12"/>
  <c r="H236" i="12"/>
  <c r="D236" i="12"/>
  <c r="J235" i="12"/>
  <c r="F235" i="12"/>
  <c r="B235" i="12"/>
  <c r="H234" i="12"/>
  <c r="D234" i="12"/>
  <c r="J233" i="12"/>
  <c r="F233" i="12"/>
  <c r="B233" i="12"/>
  <c r="H232" i="12"/>
  <c r="D232" i="12"/>
  <c r="J231" i="12"/>
  <c r="F231" i="12"/>
  <c r="B231" i="12"/>
  <c r="H230" i="12"/>
  <c r="D230" i="12"/>
  <c r="J229" i="12"/>
  <c r="F229" i="12"/>
  <c r="B229" i="12"/>
  <c r="H228" i="12"/>
  <c r="D228" i="12"/>
  <c r="J227" i="12"/>
  <c r="F227" i="12"/>
  <c r="B227" i="12"/>
  <c r="H226" i="12"/>
  <c r="D226" i="12"/>
  <c r="J225" i="12"/>
  <c r="F225" i="12"/>
  <c r="B225" i="12"/>
  <c r="H224" i="12"/>
  <c r="D224" i="12"/>
  <c r="J223" i="12"/>
  <c r="F223" i="12"/>
  <c r="B223" i="12"/>
  <c r="H222" i="12"/>
  <c r="D222" i="12"/>
  <c r="J221" i="12"/>
  <c r="F221" i="12"/>
  <c r="B221" i="12"/>
  <c r="H220" i="12"/>
  <c r="D220" i="12"/>
  <c r="J219" i="12"/>
  <c r="F219" i="12"/>
  <c r="J280" i="12"/>
  <c r="H278" i="12"/>
  <c r="G276" i="12"/>
  <c r="F274" i="12"/>
  <c r="D272" i="12"/>
  <c r="C270" i="12"/>
  <c r="B268" i="12"/>
  <c r="H266" i="12"/>
  <c r="D265" i="12"/>
  <c r="I263" i="12"/>
  <c r="F262" i="12"/>
  <c r="F259" i="12"/>
  <c r="C258" i="12"/>
  <c r="H256" i="12"/>
  <c r="D255" i="12"/>
  <c r="J253" i="12"/>
  <c r="F252" i="12"/>
  <c r="B251" i="12"/>
  <c r="B250" i="12"/>
  <c r="J247" i="12"/>
  <c r="J246" i="12"/>
  <c r="I245" i="12"/>
  <c r="H244" i="12"/>
  <c r="H243" i="12"/>
  <c r="G242" i="12"/>
  <c r="F241" i="12"/>
  <c r="F240" i="12"/>
  <c r="E239" i="12"/>
  <c r="D238" i="12"/>
  <c r="E237" i="12"/>
  <c r="G236" i="12"/>
  <c r="I235" i="12"/>
  <c r="C234" i="12"/>
  <c r="E233" i="12"/>
  <c r="G232" i="12"/>
  <c r="I231" i="12"/>
  <c r="C230" i="12"/>
  <c r="E229" i="12"/>
  <c r="G228" i="12"/>
  <c r="I227" i="12"/>
  <c r="C226" i="12"/>
  <c r="E225" i="12"/>
  <c r="G224" i="12"/>
  <c r="I223" i="12"/>
  <c r="C222" i="12"/>
  <c r="E221" i="12"/>
  <c r="G220" i="12"/>
  <c r="I219" i="12"/>
  <c r="B219" i="12"/>
  <c r="H218" i="12"/>
  <c r="D218" i="12"/>
  <c r="J217" i="12"/>
  <c r="F217" i="12"/>
  <c r="B217" i="12"/>
  <c r="H216" i="12"/>
  <c r="D216" i="12"/>
  <c r="J215" i="12"/>
  <c r="F215" i="12"/>
  <c r="B215" i="12"/>
  <c r="H214" i="12"/>
  <c r="D214" i="12"/>
  <c r="J213" i="12"/>
  <c r="F213" i="12"/>
  <c r="B213" i="12"/>
  <c r="H212" i="12"/>
  <c r="D212" i="12"/>
  <c r="J211" i="12"/>
  <c r="F211" i="12"/>
  <c r="B211" i="12"/>
  <c r="H210" i="12"/>
  <c r="D210" i="12"/>
  <c r="J209" i="12"/>
  <c r="F209" i="12"/>
  <c r="B209" i="12"/>
  <c r="H208" i="12"/>
  <c r="D208" i="12"/>
  <c r="J207" i="12"/>
  <c r="F207" i="12"/>
  <c r="B207" i="12"/>
  <c r="H206" i="12"/>
  <c r="D206" i="12"/>
  <c r="J205" i="12"/>
  <c r="F205" i="12"/>
  <c r="B205" i="12"/>
  <c r="H204" i="12"/>
  <c r="D204" i="12"/>
  <c r="J203" i="12"/>
  <c r="F203" i="12"/>
  <c r="B203" i="12"/>
  <c r="H202" i="12"/>
  <c r="D202" i="12"/>
  <c r="J201" i="12"/>
  <c r="F201" i="12"/>
  <c r="B201" i="12"/>
  <c r="H200" i="12"/>
  <c r="D200" i="12"/>
  <c r="J199" i="12"/>
  <c r="F199" i="12"/>
  <c r="B199" i="12"/>
  <c r="H198" i="12"/>
  <c r="D198" i="12"/>
  <c r="J197" i="12"/>
  <c r="F197" i="12"/>
  <c r="B197" i="12"/>
  <c r="H196" i="12"/>
  <c r="D196" i="12"/>
  <c r="J195" i="12"/>
  <c r="F195" i="12"/>
  <c r="B195" i="12"/>
  <c r="H194" i="12"/>
  <c r="D194" i="12"/>
  <c r="J193" i="12"/>
  <c r="F193" i="12"/>
  <c r="B193" i="12"/>
  <c r="H192" i="12"/>
  <c r="D192" i="12"/>
  <c r="J191" i="12"/>
  <c r="F191" i="12"/>
  <c r="B191" i="12"/>
  <c r="H190" i="12"/>
  <c r="D190" i="12"/>
  <c r="J189" i="12"/>
  <c r="F189" i="12"/>
  <c r="B189" i="12"/>
  <c r="H188" i="12"/>
  <c r="D188" i="12"/>
  <c r="J187" i="12"/>
  <c r="F187" i="12"/>
  <c r="B187" i="12"/>
  <c r="H186" i="12"/>
  <c r="H280" i="12"/>
  <c r="G278" i="12"/>
  <c r="F276" i="12"/>
  <c r="D274" i="12"/>
  <c r="C272" i="12"/>
  <c r="B270" i="12"/>
  <c r="J267" i="12"/>
  <c r="F266" i="12"/>
  <c r="B265" i="12"/>
  <c r="H263" i="12"/>
  <c r="C262" i="12"/>
  <c r="J260" i="12"/>
  <c r="E259" i="12"/>
  <c r="J257" i="12"/>
  <c r="G256" i="12"/>
  <c r="B255" i="12"/>
  <c r="H253" i="12"/>
  <c r="D252" i="12"/>
  <c r="J249" i="12"/>
  <c r="J248" i="12"/>
  <c r="I247" i="12"/>
  <c r="H246" i="12"/>
  <c r="H245" i="12"/>
  <c r="G244" i="12"/>
  <c r="F243" i="12"/>
  <c r="F242" i="12"/>
  <c r="E241" i="12"/>
  <c r="D240" i="12"/>
  <c r="D239" i="12"/>
  <c r="C238" i="12"/>
  <c r="D237" i="12"/>
  <c r="F236" i="12"/>
  <c r="H235" i="12"/>
  <c r="J234" i="12"/>
  <c r="B234" i="12"/>
  <c r="D233" i="12"/>
  <c r="F232" i="12"/>
  <c r="H231" i="12"/>
  <c r="J230" i="12"/>
  <c r="B230" i="12"/>
  <c r="D229" i="12"/>
  <c r="F228" i="12"/>
  <c r="H227" i="12"/>
  <c r="J226" i="12"/>
  <c r="B226" i="12"/>
  <c r="D225" i="12"/>
  <c r="F224" i="12"/>
  <c r="H223" i="12"/>
  <c r="J222" i="12"/>
  <c r="B222" i="12"/>
  <c r="D221" i="12"/>
  <c r="F220" i="12"/>
  <c r="H219" i="12"/>
  <c r="G218" i="12"/>
  <c r="C218" i="12"/>
  <c r="I217" i="12"/>
  <c r="E217" i="12"/>
  <c r="G216" i="12"/>
  <c r="C216" i="12"/>
  <c r="I215" i="12"/>
  <c r="E215" i="12"/>
  <c r="G214" i="12"/>
  <c r="C214" i="12"/>
  <c r="I213" i="12"/>
  <c r="E213" i="12"/>
  <c r="G212" i="12"/>
  <c r="C212" i="12"/>
  <c r="I211" i="12"/>
  <c r="E211" i="12"/>
  <c r="G210" i="12"/>
  <c r="C210" i="12"/>
  <c r="I209" i="12"/>
  <c r="E209" i="12"/>
  <c r="G208" i="12"/>
  <c r="C208" i="12"/>
  <c r="I207" i="12"/>
  <c r="E207" i="12"/>
  <c r="G206" i="12"/>
  <c r="C206" i="12"/>
  <c r="I205" i="12"/>
  <c r="E205" i="12"/>
  <c r="G204" i="12"/>
  <c r="C204" i="12"/>
  <c r="I203" i="12"/>
  <c r="E203" i="12"/>
  <c r="G202" i="12"/>
  <c r="C202" i="12"/>
  <c r="I201" i="12"/>
  <c r="E201" i="12"/>
  <c r="G200" i="12"/>
  <c r="C200" i="12"/>
  <c r="I199" i="12"/>
  <c r="E199" i="12"/>
  <c r="G198" i="12"/>
  <c r="C198" i="12"/>
  <c r="I197" i="12"/>
  <c r="E197" i="12"/>
  <c r="G196" i="12"/>
  <c r="C196" i="12"/>
  <c r="I195" i="12"/>
  <c r="E195" i="12"/>
  <c r="G194" i="12"/>
  <c r="C194" i="12"/>
  <c r="I193" i="12"/>
  <c r="E193" i="12"/>
  <c r="G192" i="12"/>
  <c r="C192" i="12"/>
  <c r="I191" i="12"/>
  <c r="E191" i="12"/>
  <c r="G190" i="12"/>
  <c r="C190" i="12"/>
  <c r="I189" i="12"/>
  <c r="E189" i="12"/>
  <c r="G188" i="12"/>
  <c r="C188" i="12"/>
  <c r="I187" i="12"/>
  <c r="E187" i="12"/>
  <c r="J281" i="12"/>
  <c r="I279" i="12"/>
  <c r="H277" i="12"/>
  <c r="F275" i="12"/>
  <c r="E273" i="12"/>
  <c r="D271" i="12"/>
  <c r="B269" i="12"/>
  <c r="E267" i="12"/>
  <c r="J265" i="12"/>
  <c r="G264" i="12"/>
  <c r="B263" i="12"/>
  <c r="H261" i="12"/>
  <c r="D260" i="12"/>
  <c r="J258" i="12"/>
  <c r="E257" i="12"/>
  <c r="B256" i="12"/>
  <c r="G254" i="12"/>
  <c r="B253" i="12"/>
  <c r="I251" i="12"/>
  <c r="G250" i="12"/>
  <c r="F249" i="12"/>
  <c r="F248" i="12"/>
  <c r="E247" i="12"/>
  <c r="D246" i="12"/>
  <c r="D245" i="12"/>
  <c r="C244" i="12"/>
  <c r="B243" i="12"/>
  <c r="B242" i="12"/>
  <c r="J239" i="12"/>
  <c r="J238" i="12"/>
  <c r="I237" i="12"/>
  <c r="C236" i="12"/>
  <c r="E235" i="12"/>
  <c r="G234" i="12"/>
  <c r="I233" i="12"/>
  <c r="C232" i="12"/>
  <c r="E231" i="12"/>
  <c r="G230" i="12"/>
  <c r="I229" i="12"/>
  <c r="C228" i="12"/>
  <c r="E227" i="12"/>
  <c r="G226" i="12"/>
  <c r="I225" i="12"/>
  <c r="C224" i="12"/>
  <c r="E223" i="12"/>
  <c r="G222" i="12"/>
  <c r="I221" i="12"/>
  <c r="C220" i="12"/>
  <c r="E219" i="12"/>
  <c r="J218" i="12"/>
  <c r="F218" i="12"/>
  <c r="B218" i="12"/>
  <c r="H217" i="12"/>
  <c r="D217" i="12"/>
  <c r="J216" i="12"/>
  <c r="F216" i="12"/>
  <c r="B216" i="12"/>
  <c r="H215" i="12"/>
  <c r="D215" i="12"/>
  <c r="J214" i="12"/>
  <c r="F214" i="12"/>
  <c r="B214" i="12"/>
  <c r="H213" i="12"/>
  <c r="D213" i="12"/>
  <c r="J212" i="12"/>
  <c r="F212" i="12"/>
  <c r="B212" i="12"/>
  <c r="H211" i="12"/>
  <c r="D211" i="12"/>
  <c r="J210" i="12"/>
  <c r="F210" i="12"/>
  <c r="B210" i="12"/>
  <c r="H209" i="12"/>
  <c r="D209" i="12"/>
  <c r="J208" i="12"/>
  <c r="F208" i="12"/>
  <c r="B208" i="12"/>
  <c r="H207" i="12"/>
  <c r="D207" i="12"/>
  <c r="J206" i="12"/>
  <c r="F206" i="12"/>
  <c r="B206" i="12"/>
  <c r="H205" i="12"/>
  <c r="D205" i="12"/>
  <c r="J204" i="12"/>
  <c r="F204" i="12"/>
  <c r="B204" i="12"/>
  <c r="H203" i="12"/>
  <c r="D203" i="12"/>
  <c r="J202" i="12"/>
  <c r="F202" i="12"/>
  <c r="B202" i="12"/>
  <c r="H201" i="12"/>
  <c r="D201" i="12"/>
  <c r="J200" i="12"/>
  <c r="F200" i="12"/>
  <c r="B200" i="12"/>
  <c r="H199" i="12"/>
  <c r="D199" i="12"/>
  <c r="J198" i="12"/>
  <c r="F198" i="12"/>
  <c r="B198" i="12"/>
  <c r="H197" i="12"/>
  <c r="D197" i="12"/>
  <c r="J196" i="12"/>
  <c r="F196" i="12"/>
  <c r="B196" i="12"/>
  <c r="H195" i="12"/>
  <c r="D195" i="12"/>
  <c r="J194" i="12"/>
  <c r="F194" i="12"/>
  <c r="B194" i="12"/>
  <c r="H193" i="12"/>
  <c r="D193" i="12"/>
  <c r="E275" i="12"/>
  <c r="D267" i="12"/>
  <c r="F261" i="12"/>
  <c r="I255" i="12"/>
  <c r="F250" i="12"/>
  <c r="C246" i="12"/>
  <c r="J241" i="12"/>
  <c r="H237" i="12"/>
  <c r="F234" i="12"/>
  <c r="D231" i="12"/>
  <c r="B228" i="12"/>
  <c r="J224" i="12"/>
  <c r="H221" i="12"/>
  <c r="I218" i="12"/>
  <c r="C217" i="12"/>
  <c r="G215" i="12"/>
  <c r="E212" i="12"/>
  <c r="I210" i="12"/>
  <c r="C209" i="12"/>
  <c r="G207" i="12"/>
  <c r="E204" i="12"/>
  <c r="I202" i="12"/>
  <c r="C201" i="12"/>
  <c r="G199" i="12"/>
  <c r="E196" i="12"/>
  <c r="I194" i="12"/>
  <c r="C193" i="12"/>
  <c r="E192" i="12"/>
  <c r="G191" i="12"/>
  <c r="I190" i="12"/>
  <c r="C189" i="12"/>
  <c r="E188" i="12"/>
  <c r="G187" i="12"/>
  <c r="I186" i="12"/>
  <c r="D186" i="12"/>
  <c r="J185" i="12"/>
  <c r="F185" i="12"/>
  <c r="B185" i="12"/>
  <c r="H184" i="12"/>
  <c r="D184" i="12"/>
  <c r="J183" i="12"/>
  <c r="F183" i="12"/>
  <c r="B183" i="12"/>
  <c r="H182" i="12"/>
  <c r="D182" i="12"/>
  <c r="J181" i="12"/>
  <c r="F181" i="12"/>
  <c r="B181" i="12"/>
  <c r="H180" i="12"/>
  <c r="D180" i="12"/>
  <c r="J179" i="12"/>
  <c r="F179" i="12"/>
  <c r="B179" i="12"/>
  <c r="H178" i="12"/>
  <c r="D178" i="12"/>
  <c r="J177" i="12"/>
  <c r="F177" i="12"/>
  <c r="B177" i="12"/>
  <c r="H176" i="12"/>
  <c r="D176" i="12"/>
  <c r="J175" i="12"/>
  <c r="F175" i="12"/>
  <c r="B175" i="12"/>
  <c r="H174" i="12"/>
  <c r="D174" i="12"/>
  <c r="J173" i="12"/>
  <c r="F173" i="12"/>
  <c r="B173" i="12"/>
  <c r="H172" i="12"/>
  <c r="D172" i="12"/>
  <c r="J171" i="12"/>
  <c r="F171" i="12"/>
  <c r="B171" i="12"/>
  <c r="H170" i="12"/>
  <c r="D170" i="12"/>
  <c r="J169" i="12"/>
  <c r="F169" i="12"/>
  <c r="B169" i="12"/>
  <c r="H168" i="12"/>
  <c r="D168" i="12"/>
  <c r="J167" i="12"/>
  <c r="F167" i="12"/>
  <c r="B167" i="12"/>
  <c r="H166" i="12"/>
  <c r="D166" i="12"/>
  <c r="J165" i="12"/>
  <c r="F165" i="12"/>
  <c r="B165" i="12"/>
  <c r="H164" i="12"/>
  <c r="D164" i="12"/>
  <c r="J163" i="12"/>
  <c r="F163" i="12"/>
  <c r="B163" i="12"/>
  <c r="H162" i="12"/>
  <c r="D162" i="12"/>
  <c r="J161" i="12"/>
  <c r="F161" i="12"/>
  <c r="B161" i="12"/>
  <c r="H160" i="12"/>
  <c r="D160" i="12"/>
  <c r="J159" i="12"/>
  <c r="F159" i="12"/>
  <c r="B159" i="12"/>
  <c r="H158" i="12"/>
  <c r="D158" i="12"/>
  <c r="J157" i="12"/>
  <c r="F157" i="12"/>
  <c r="B157" i="12"/>
  <c r="H156" i="12"/>
  <c r="D156" i="12"/>
  <c r="J155" i="12"/>
  <c r="F155" i="12"/>
  <c r="B155" i="12"/>
  <c r="H154" i="12"/>
  <c r="D154" i="12"/>
  <c r="J153" i="12"/>
  <c r="F153" i="12"/>
  <c r="B153" i="12"/>
  <c r="H152" i="12"/>
  <c r="D152" i="12"/>
  <c r="J151" i="12"/>
  <c r="F151" i="12"/>
  <c r="B151" i="12"/>
  <c r="H150" i="12"/>
  <c r="D150" i="12"/>
  <c r="J149" i="12"/>
  <c r="F149" i="12"/>
  <c r="B149" i="12"/>
  <c r="H148" i="12"/>
  <c r="D148" i="12"/>
  <c r="J147" i="12"/>
  <c r="F147" i="12"/>
  <c r="B147" i="12"/>
  <c r="H146" i="12"/>
  <c r="D146" i="12"/>
  <c r="J145" i="12"/>
  <c r="F145" i="12"/>
  <c r="B145" i="12"/>
  <c r="H144" i="12"/>
  <c r="D144" i="12"/>
  <c r="J143" i="12"/>
  <c r="F143" i="12"/>
  <c r="B143" i="12"/>
  <c r="H142" i="12"/>
  <c r="D142" i="12"/>
  <c r="J141" i="12"/>
  <c r="F141" i="12"/>
  <c r="B141" i="12"/>
  <c r="H140" i="12"/>
  <c r="D140" i="12"/>
  <c r="J139" i="12"/>
  <c r="F139" i="12"/>
  <c r="B139" i="12"/>
  <c r="H138" i="12"/>
  <c r="D138" i="12"/>
  <c r="J137" i="12"/>
  <c r="F137" i="12"/>
  <c r="B137" i="12"/>
  <c r="H136" i="12"/>
  <c r="D136" i="12"/>
  <c r="J135" i="12"/>
  <c r="F135" i="12"/>
  <c r="B135" i="12"/>
  <c r="H134" i="12"/>
  <c r="D134" i="12"/>
  <c r="J133" i="12"/>
  <c r="F133" i="12"/>
  <c r="B133" i="12"/>
  <c r="H132" i="12"/>
  <c r="D132" i="12"/>
  <c r="J131" i="12"/>
  <c r="F131" i="12"/>
  <c r="B131" i="12"/>
  <c r="H130" i="12"/>
  <c r="D130" i="12"/>
  <c r="J129" i="12"/>
  <c r="F129" i="12"/>
  <c r="B129" i="12"/>
  <c r="H128" i="12"/>
  <c r="D128" i="12"/>
  <c r="J127" i="12"/>
  <c r="F127" i="12"/>
  <c r="B127" i="12"/>
  <c r="H126" i="12"/>
  <c r="D126" i="12"/>
  <c r="J125" i="12"/>
  <c r="F125" i="12"/>
  <c r="B125" i="12"/>
  <c r="H124" i="12"/>
  <c r="D124" i="12"/>
  <c r="J123" i="12"/>
  <c r="F123" i="12"/>
  <c r="B123" i="12"/>
  <c r="H122" i="12"/>
  <c r="D122" i="12"/>
  <c r="J121" i="12"/>
  <c r="F121" i="12"/>
  <c r="B121" i="12"/>
  <c r="H120" i="12"/>
  <c r="D120" i="12"/>
  <c r="J119" i="12"/>
  <c r="F119" i="12"/>
  <c r="B119" i="12"/>
  <c r="H118" i="12"/>
  <c r="D118" i="12"/>
  <c r="I281" i="12"/>
  <c r="D273" i="12"/>
  <c r="I265" i="12"/>
  <c r="B260" i="12"/>
  <c r="F254" i="12"/>
  <c r="E249" i="12"/>
  <c r="B245" i="12"/>
  <c r="J240" i="12"/>
  <c r="J236" i="12"/>
  <c r="H233" i="12"/>
  <c r="F230" i="12"/>
  <c r="D227" i="12"/>
  <c r="B224" i="12"/>
  <c r="J220" i="12"/>
  <c r="E218" i="12"/>
  <c r="I216" i="12"/>
  <c r="C215" i="12"/>
  <c r="G213" i="12"/>
  <c r="E210" i="12"/>
  <c r="I208" i="12"/>
  <c r="C207" i="12"/>
  <c r="G205" i="12"/>
  <c r="E202" i="12"/>
  <c r="I200" i="12"/>
  <c r="C199" i="12"/>
  <c r="G197" i="12"/>
  <c r="E194" i="12"/>
  <c r="J192" i="12"/>
  <c r="B192" i="12"/>
  <c r="D191" i="12"/>
  <c r="F190" i="12"/>
  <c r="H189" i="12"/>
  <c r="J188" i="12"/>
  <c r="B188" i="12"/>
  <c r="D187" i="12"/>
  <c r="G186" i="12"/>
  <c r="C186" i="12"/>
  <c r="I185" i="12"/>
  <c r="E185" i="12"/>
  <c r="G184" i="12"/>
  <c r="C184" i="12"/>
  <c r="I183" i="12"/>
  <c r="E183" i="12"/>
  <c r="G182" i="12"/>
  <c r="C182" i="12"/>
  <c r="I181" i="12"/>
  <c r="E181" i="12"/>
  <c r="G180" i="12"/>
  <c r="C180" i="12"/>
  <c r="I179" i="12"/>
  <c r="E179" i="12"/>
  <c r="G178" i="12"/>
  <c r="C178" i="12"/>
  <c r="I177" i="12"/>
  <c r="E177" i="12"/>
  <c r="G176" i="12"/>
  <c r="C176" i="12"/>
  <c r="I175" i="12"/>
  <c r="E175" i="12"/>
  <c r="G174" i="12"/>
  <c r="C174" i="12"/>
  <c r="I173" i="12"/>
  <c r="E173" i="12"/>
  <c r="G172" i="12"/>
  <c r="C172" i="12"/>
  <c r="I171" i="12"/>
  <c r="E171" i="12"/>
  <c r="G170" i="12"/>
  <c r="C170" i="12"/>
  <c r="I169" i="12"/>
  <c r="E169" i="12"/>
  <c r="G168" i="12"/>
  <c r="C168" i="12"/>
  <c r="I167" i="12"/>
  <c r="E167" i="12"/>
  <c r="G166" i="12"/>
  <c r="C166" i="12"/>
  <c r="I165" i="12"/>
  <c r="E165" i="12"/>
  <c r="G164" i="12"/>
  <c r="C164" i="12"/>
  <c r="I163" i="12"/>
  <c r="E163" i="12"/>
  <c r="G162" i="12"/>
  <c r="C162" i="12"/>
  <c r="I161" i="12"/>
  <c r="E161" i="12"/>
  <c r="G160" i="12"/>
  <c r="C160" i="12"/>
  <c r="I159" i="12"/>
  <c r="E159" i="12"/>
  <c r="G158" i="12"/>
  <c r="C158" i="12"/>
  <c r="I157" i="12"/>
  <c r="E157" i="12"/>
  <c r="G156" i="12"/>
  <c r="C156" i="12"/>
  <c r="I155" i="12"/>
  <c r="E155" i="12"/>
  <c r="G154" i="12"/>
  <c r="C154" i="12"/>
  <c r="I153" i="12"/>
  <c r="E153" i="12"/>
  <c r="G152" i="12"/>
  <c r="C152" i="12"/>
  <c r="I151" i="12"/>
  <c r="E151" i="12"/>
  <c r="G150" i="12"/>
  <c r="C150" i="12"/>
  <c r="I149" i="12"/>
  <c r="E149" i="12"/>
  <c r="G148" i="12"/>
  <c r="C148" i="12"/>
  <c r="I147" i="12"/>
  <c r="E147" i="12"/>
  <c r="G146" i="12"/>
  <c r="C146" i="12"/>
  <c r="I145" i="12"/>
  <c r="E145" i="12"/>
  <c r="G144" i="12"/>
  <c r="C144" i="12"/>
  <c r="I143" i="12"/>
  <c r="E143" i="12"/>
  <c r="G142" i="12"/>
  <c r="C142" i="12"/>
  <c r="I141" i="12"/>
  <c r="E141" i="12"/>
  <c r="G140" i="12"/>
  <c r="C140" i="12"/>
  <c r="I139" i="12"/>
  <c r="E139" i="12"/>
  <c r="G138" i="12"/>
  <c r="C138" i="12"/>
  <c r="I137" i="12"/>
  <c r="E137" i="12"/>
  <c r="G136" i="12"/>
  <c r="C136" i="12"/>
  <c r="I135" i="12"/>
  <c r="E135" i="12"/>
  <c r="G134" i="12"/>
  <c r="C134" i="12"/>
  <c r="I133" i="12"/>
  <c r="E133" i="12"/>
  <c r="G132" i="12"/>
  <c r="C132" i="12"/>
  <c r="I131" i="12"/>
  <c r="E131" i="12"/>
  <c r="G130" i="12"/>
  <c r="C130" i="12"/>
  <c r="I129" i="12"/>
  <c r="E129" i="12"/>
  <c r="G128" i="12"/>
  <c r="C128" i="12"/>
  <c r="I127" i="12"/>
  <c r="E127" i="12"/>
  <c r="G126" i="12"/>
  <c r="C126" i="12"/>
  <c r="I125" i="12"/>
  <c r="E125" i="12"/>
  <c r="G124" i="12"/>
  <c r="C124" i="12"/>
  <c r="I123" i="12"/>
  <c r="E123" i="12"/>
  <c r="G122" i="12"/>
  <c r="C122" i="12"/>
  <c r="I121" i="12"/>
  <c r="E121" i="12"/>
  <c r="G120" i="12"/>
  <c r="C120" i="12"/>
  <c r="I119" i="12"/>
  <c r="E119" i="12"/>
  <c r="G118" i="12"/>
  <c r="C118" i="12"/>
  <c r="I117" i="12"/>
  <c r="E117" i="12"/>
  <c r="G116" i="12"/>
  <c r="C116" i="12"/>
  <c r="I115" i="12"/>
  <c r="E115" i="12"/>
  <c r="G114" i="12"/>
  <c r="C114" i="12"/>
  <c r="I113" i="12"/>
  <c r="E113" i="12"/>
  <c r="G112" i="12"/>
  <c r="C112" i="12"/>
  <c r="I111" i="12"/>
  <c r="E111" i="12"/>
  <c r="G110" i="12"/>
  <c r="C110" i="12"/>
  <c r="I109" i="12"/>
  <c r="E109" i="12"/>
  <c r="H279" i="12"/>
  <c r="B271" i="12"/>
  <c r="D264" i="12"/>
  <c r="H258" i="12"/>
  <c r="D248" i="12"/>
  <c r="B244" i="12"/>
  <c r="I239" i="12"/>
  <c r="B236" i="12"/>
  <c r="J232" i="12"/>
  <c r="H229" i="12"/>
  <c r="F226" i="12"/>
  <c r="D223" i="12"/>
  <c r="B220" i="12"/>
  <c r="E216" i="12"/>
  <c r="I214" i="12"/>
  <c r="C213" i="12"/>
  <c r="G211" i="12"/>
  <c r="E208" i="12"/>
  <c r="I206" i="12"/>
  <c r="C205" i="12"/>
  <c r="G203" i="12"/>
  <c r="E200" i="12"/>
  <c r="I198" i="12"/>
  <c r="C197" i="12"/>
  <c r="G195" i="12"/>
  <c r="I192" i="12"/>
  <c r="C191" i="12"/>
  <c r="E190" i="12"/>
  <c r="G189" i="12"/>
  <c r="I188" i="12"/>
  <c r="C187" i="12"/>
  <c r="F186" i="12"/>
  <c r="B186" i="12"/>
  <c r="H185" i="12"/>
  <c r="D185" i="12"/>
  <c r="J184" i="12"/>
  <c r="F184" i="12"/>
  <c r="B184" i="12"/>
  <c r="H183" i="12"/>
  <c r="D183" i="12"/>
  <c r="J182" i="12"/>
  <c r="F182" i="12"/>
  <c r="B182" i="12"/>
  <c r="H181" i="12"/>
  <c r="D181" i="12"/>
  <c r="J180" i="12"/>
  <c r="F180" i="12"/>
  <c r="B180" i="12"/>
  <c r="H179" i="12"/>
  <c r="D179" i="12"/>
  <c r="J178" i="12"/>
  <c r="F178" i="12"/>
  <c r="B178" i="12"/>
  <c r="H177" i="12"/>
  <c r="D177" i="12"/>
  <c r="J176" i="12"/>
  <c r="F176" i="12"/>
  <c r="B176" i="12"/>
  <c r="H175" i="12"/>
  <c r="D175" i="12"/>
  <c r="J174" i="12"/>
  <c r="F174" i="12"/>
  <c r="B174" i="12"/>
  <c r="H173" i="12"/>
  <c r="D173" i="12"/>
  <c r="J172" i="12"/>
  <c r="F172" i="12"/>
  <c r="B172" i="12"/>
  <c r="H171" i="12"/>
  <c r="D171" i="12"/>
  <c r="J170" i="12"/>
  <c r="F170" i="12"/>
  <c r="B170" i="12"/>
  <c r="H169" i="12"/>
  <c r="D169" i="12"/>
  <c r="J168" i="12"/>
  <c r="F168" i="12"/>
  <c r="B168" i="12"/>
  <c r="H167" i="12"/>
  <c r="D167" i="12"/>
  <c r="J166" i="12"/>
  <c r="F166" i="12"/>
  <c r="B166" i="12"/>
  <c r="H165" i="12"/>
  <c r="D165" i="12"/>
  <c r="J164" i="12"/>
  <c r="F164" i="12"/>
  <c r="B164" i="12"/>
  <c r="H163" i="12"/>
  <c r="D163" i="12"/>
  <c r="J162" i="12"/>
  <c r="F162" i="12"/>
  <c r="B162" i="12"/>
  <c r="H161" i="12"/>
  <c r="D161" i="12"/>
  <c r="J160" i="12"/>
  <c r="F160" i="12"/>
  <c r="B160" i="12"/>
  <c r="H159" i="12"/>
  <c r="D159" i="12"/>
  <c r="J158" i="12"/>
  <c r="F158" i="12"/>
  <c r="B158" i="12"/>
  <c r="H157" i="12"/>
  <c r="D157" i="12"/>
  <c r="J156" i="12"/>
  <c r="F156" i="12"/>
  <c r="B156" i="12"/>
  <c r="H155" i="12"/>
  <c r="D155" i="12"/>
  <c r="J154" i="12"/>
  <c r="F154" i="12"/>
  <c r="B154" i="12"/>
  <c r="H153" i="12"/>
  <c r="D153" i="12"/>
  <c r="J152" i="12"/>
  <c r="F152" i="12"/>
  <c r="B152" i="12"/>
  <c r="H151" i="12"/>
  <c r="D151" i="12"/>
  <c r="J150" i="12"/>
  <c r="F150" i="12"/>
  <c r="B150" i="12"/>
  <c r="H149" i="12"/>
  <c r="D149" i="12"/>
  <c r="J148" i="12"/>
  <c r="F148" i="12"/>
  <c r="B148" i="12"/>
  <c r="H147" i="12"/>
  <c r="D147" i="12"/>
  <c r="J146" i="12"/>
  <c r="F146" i="12"/>
  <c r="B146" i="12"/>
  <c r="H145" i="12"/>
  <c r="D145" i="12"/>
  <c r="J144" i="12"/>
  <c r="F144" i="12"/>
  <c r="B144" i="12"/>
  <c r="H143" i="12"/>
  <c r="D143" i="12"/>
  <c r="J142" i="12"/>
  <c r="F142" i="12"/>
  <c r="B142" i="12"/>
  <c r="H141" i="12"/>
  <c r="D141" i="12"/>
  <c r="J140" i="12"/>
  <c r="F140" i="12"/>
  <c r="B140" i="12"/>
  <c r="H139" i="12"/>
  <c r="D139" i="12"/>
  <c r="J138" i="12"/>
  <c r="F138" i="12"/>
  <c r="B138" i="12"/>
  <c r="H137" i="12"/>
  <c r="D137" i="12"/>
  <c r="J136" i="12"/>
  <c r="F136" i="12"/>
  <c r="B136" i="12"/>
  <c r="H135" i="12"/>
  <c r="D135" i="12"/>
  <c r="J134" i="12"/>
  <c r="F134" i="12"/>
  <c r="B134" i="12"/>
  <c r="H133" i="12"/>
  <c r="D133" i="12"/>
  <c r="J132" i="12"/>
  <c r="F132" i="12"/>
  <c r="B132" i="12"/>
  <c r="H131" i="12"/>
  <c r="D131" i="12"/>
  <c r="J130" i="12"/>
  <c r="F130" i="12"/>
  <c r="B130" i="12"/>
  <c r="H129" i="12"/>
  <c r="D129" i="12"/>
  <c r="J128" i="12"/>
  <c r="F128" i="12"/>
  <c r="B128" i="12"/>
  <c r="H127" i="12"/>
  <c r="D127" i="12"/>
  <c r="J126" i="12"/>
  <c r="F126" i="12"/>
  <c r="B126" i="12"/>
  <c r="H125" i="12"/>
  <c r="D125" i="12"/>
  <c r="J124" i="12"/>
  <c r="F124" i="12"/>
  <c r="B124" i="12"/>
  <c r="H123" i="12"/>
  <c r="D123" i="12"/>
  <c r="J122" i="12"/>
  <c r="F122" i="12"/>
  <c r="B122" i="12"/>
  <c r="H121" i="12"/>
  <c r="D121" i="12"/>
  <c r="J120" i="12"/>
  <c r="F120" i="12"/>
  <c r="B120" i="12"/>
  <c r="H119" i="12"/>
  <c r="D119" i="12"/>
  <c r="J118" i="12"/>
  <c r="F118" i="12"/>
  <c r="B118" i="12"/>
  <c r="H117" i="12"/>
  <c r="D117" i="12"/>
  <c r="J116" i="12"/>
  <c r="F116" i="12"/>
  <c r="B116" i="12"/>
  <c r="H115" i="12"/>
  <c r="D115" i="12"/>
  <c r="J114" i="12"/>
  <c r="F114" i="12"/>
  <c r="B114" i="12"/>
  <c r="H113" i="12"/>
  <c r="D113" i="12"/>
  <c r="J112" i="12"/>
  <c r="F112" i="12"/>
  <c r="B112" i="12"/>
  <c r="H111" i="12"/>
  <c r="D111" i="12"/>
  <c r="J110" i="12"/>
  <c r="F110" i="12"/>
  <c r="B110" i="12"/>
  <c r="H109" i="12"/>
  <c r="D109" i="12"/>
  <c r="J108" i="12"/>
  <c r="F108" i="12"/>
  <c r="B108" i="12"/>
  <c r="H107" i="12"/>
  <c r="D107" i="12"/>
  <c r="J106" i="12"/>
  <c r="F106" i="12"/>
  <c r="B106" i="12"/>
  <c r="H105" i="12"/>
  <c r="D105" i="12"/>
  <c r="J104" i="12"/>
  <c r="F104" i="12"/>
  <c r="B104" i="12"/>
  <c r="H103" i="12"/>
  <c r="D103" i="12"/>
  <c r="J102" i="12"/>
  <c r="F102" i="12"/>
  <c r="B102" i="12"/>
  <c r="H101" i="12"/>
  <c r="D101" i="12"/>
  <c r="J100" i="12"/>
  <c r="F100" i="12"/>
  <c r="D257" i="12"/>
  <c r="H238" i="12"/>
  <c r="H225" i="12"/>
  <c r="G209" i="12"/>
  <c r="C203" i="12"/>
  <c r="I196" i="12"/>
  <c r="H191" i="12"/>
  <c r="F188" i="12"/>
  <c r="E184" i="12"/>
  <c r="I182" i="12"/>
  <c r="C181" i="12"/>
  <c r="G179" i="12"/>
  <c r="E176" i="12"/>
  <c r="I174" i="12"/>
  <c r="C173" i="12"/>
  <c r="G171" i="12"/>
  <c r="E168" i="12"/>
  <c r="I166" i="12"/>
  <c r="C165" i="12"/>
  <c r="G163" i="12"/>
  <c r="E160" i="12"/>
  <c r="I158" i="12"/>
  <c r="C157" i="12"/>
  <c r="G155" i="12"/>
  <c r="E152" i="12"/>
  <c r="I150" i="12"/>
  <c r="C149" i="12"/>
  <c r="G147" i="12"/>
  <c r="E144" i="12"/>
  <c r="I142" i="12"/>
  <c r="C141" i="12"/>
  <c r="G139" i="12"/>
  <c r="E136" i="12"/>
  <c r="I134" i="12"/>
  <c r="C133" i="12"/>
  <c r="G131" i="12"/>
  <c r="E128" i="12"/>
  <c r="I126" i="12"/>
  <c r="C125" i="12"/>
  <c r="G123" i="12"/>
  <c r="E120" i="12"/>
  <c r="I118" i="12"/>
  <c r="G117" i="12"/>
  <c r="I116" i="12"/>
  <c r="C115" i="12"/>
  <c r="E114" i="12"/>
  <c r="G113" i="12"/>
  <c r="I112" i="12"/>
  <c r="C111" i="12"/>
  <c r="E110" i="12"/>
  <c r="G109" i="12"/>
  <c r="I108" i="12"/>
  <c r="D108" i="12"/>
  <c r="I107" i="12"/>
  <c r="C107" i="12"/>
  <c r="H106" i="12"/>
  <c r="C106" i="12"/>
  <c r="G105" i="12"/>
  <c r="B105" i="12"/>
  <c r="G104" i="12"/>
  <c r="F103" i="12"/>
  <c r="E102" i="12"/>
  <c r="J101" i="12"/>
  <c r="E101" i="12"/>
  <c r="I100" i="12"/>
  <c r="D100" i="12"/>
  <c r="J99" i="12"/>
  <c r="F99" i="12"/>
  <c r="B99" i="12"/>
  <c r="H98" i="12"/>
  <c r="D98" i="12"/>
  <c r="J97" i="12"/>
  <c r="F97" i="12"/>
  <c r="B97" i="12"/>
  <c r="H96" i="12"/>
  <c r="D96" i="12"/>
  <c r="J95" i="12"/>
  <c r="F95" i="12"/>
  <c r="B95" i="12"/>
  <c r="H94" i="12"/>
  <c r="D94" i="12"/>
  <c r="J93" i="12"/>
  <c r="F93" i="12"/>
  <c r="B93" i="12"/>
  <c r="H92" i="12"/>
  <c r="D92" i="12"/>
  <c r="J91" i="12"/>
  <c r="F91" i="12"/>
  <c r="B91" i="12"/>
  <c r="H90" i="12"/>
  <c r="D90" i="12"/>
  <c r="J89" i="12"/>
  <c r="F89" i="12"/>
  <c r="B89" i="12"/>
  <c r="H88" i="12"/>
  <c r="D88" i="12"/>
  <c r="J87" i="12"/>
  <c r="F87" i="12"/>
  <c r="B87" i="12"/>
  <c r="H86" i="12"/>
  <c r="D86" i="12"/>
  <c r="J85" i="12"/>
  <c r="F85" i="12"/>
  <c r="B85" i="12"/>
  <c r="H84" i="12"/>
  <c r="D84" i="12"/>
  <c r="J83" i="12"/>
  <c r="F83" i="12"/>
  <c r="B83" i="12"/>
  <c r="H82" i="12"/>
  <c r="D82" i="12"/>
  <c r="J81" i="12"/>
  <c r="F81" i="12"/>
  <c r="B81" i="12"/>
  <c r="H80" i="12"/>
  <c r="D80" i="12"/>
  <c r="J79" i="12"/>
  <c r="F79" i="12"/>
  <c r="B79" i="12"/>
  <c r="H78" i="12"/>
  <c r="D78" i="12"/>
  <c r="J77" i="12"/>
  <c r="F77" i="12"/>
  <c r="B77" i="12"/>
  <c r="H76" i="12"/>
  <c r="D76" i="12"/>
  <c r="J75" i="12"/>
  <c r="F75" i="12"/>
  <c r="B75" i="12"/>
  <c r="H74" i="12"/>
  <c r="D74" i="12"/>
  <c r="J73" i="12"/>
  <c r="F73" i="12"/>
  <c r="B73" i="12"/>
  <c r="H72" i="12"/>
  <c r="D72" i="12"/>
  <c r="J71" i="12"/>
  <c r="F71" i="12"/>
  <c r="B71" i="12"/>
  <c r="H70" i="12"/>
  <c r="D70" i="12"/>
  <c r="J69" i="12"/>
  <c r="F69" i="12"/>
  <c r="B69" i="12"/>
  <c r="H68" i="12"/>
  <c r="D68" i="12"/>
  <c r="J67" i="12"/>
  <c r="F67" i="12"/>
  <c r="B67" i="12"/>
  <c r="H66" i="12"/>
  <c r="D66" i="12"/>
  <c r="J65" i="12"/>
  <c r="F65" i="12"/>
  <c r="B65" i="12"/>
  <c r="H64" i="12"/>
  <c r="D64" i="12"/>
  <c r="J63" i="12"/>
  <c r="F63" i="12"/>
  <c r="B63" i="12"/>
  <c r="H62" i="12"/>
  <c r="D62" i="12"/>
  <c r="J61" i="12"/>
  <c r="F61" i="12"/>
  <c r="B61" i="12"/>
  <c r="H60" i="12"/>
  <c r="D60" i="12"/>
  <c r="J59" i="12"/>
  <c r="F59" i="12"/>
  <c r="B59" i="12"/>
  <c r="H58" i="12"/>
  <c r="D58" i="12"/>
  <c r="J57" i="12"/>
  <c r="F57" i="12"/>
  <c r="B57" i="12"/>
  <c r="H56" i="12"/>
  <c r="D56" i="12"/>
  <c r="J55" i="12"/>
  <c r="F55" i="12"/>
  <c r="B55" i="12"/>
  <c r="H54" i="12"/>
  <c r="D54" i="12"/>
  <c r="J53" i="12"/>
  <c r="F53" i="12"/>
  <c r="B53" i="12"/>
  <c r="H52" i="12"/>
  <c r="D52" i="12"/>
  <c r="J51" i="12"/>
  <c r="F51" i="12"/>
  <c r="F277" i="12"/>
  <c r="F251" i="12"/>
  <c r="D235" i="12"/>
  <c r="F222" i="12"/>
  <c r="E214" i="12"/>
  <c r="G201" i="12"/>
  <c r="C195" i="12"/>
  <c r="J190" i="12"/>
  <c r="H187" i="12"/>
  <c r="G185" i="12"/>
  <c r="E182" i="12"/>
  <c r="I180" i="12"/>
  <c r="C179" i="12"/>
  <c r="G177" i="12"/>
  <c r="E174" i="12"/>
  <c r="I172" i="12"/>
  <c r="C171" i="12"/>
  <c r="G169" i="12"/>
  <c r="E166" i="12"/>
  <c r="I164" i="12"/>
  <c r="C163" i="12"/>
  <c r="G161" i="12"/>
  <c r="E158" i="12"/>
  <c r="I156" i="12"/>
  <c r="C155" i="12"/>
  <c r="G153" i="12"/>
  <c r="E150" i="12"/>
  <c r="I148" i="12"/>
  <c r="C147" i="12"/>
  <c r="G145" i="12"/>
  <c r="E142" i="12"/>
  <c r="I140" i="12"/>
  <c r="C139" i="12"/>
  <c r="G137" i="12"/>
  <c r="E134" i="12"/>
  <c r="I132" i="12"/>
  <c r="C131" i="12"/>
  <c r="G129" i="12"/>
  <c r="E126" i="12"/>
  <c r="I124" i="12"/>
  <c r="C123" i="12"/>
  <c r="G121" i="12"/>
  <c r="E118" i="12"/>
  <c r="F117" i="12"/>
  <c r="H116" i="12"/>
  <c r="J115" i="12"/>
  <c r="B115" i="12"/>
  <c r="D114" i="12"/>
  <c r="F113" i="12"/>
  <c r="H112" i="12"/>
  <c r="J111" i="12"/>
  <c r="B111" i="12"/>
  <c r="D110" i="12"/>
  <c r="F109" i="12"/>
  <c r="H108" i="12"/>
  <c r="C108" i="12"/>
  <c r="G107" i="12"/>
  <c r="B107" i="12"/>
  <c r="G106" i="12"/>
  <c r="F105" i="12"/>
  <c r="E104" i="12"/>
  <c r="J103" i="12"/>
  <c r="E103" i="12"/>
  <c r="I102" i="12"/>
  <c r="D102" i="12"/>
  <c r="I101" i="12"/>
  <c r="C101" i="12"/>
  <c r="H100" i="12"/>
  <c r="C100" i="12"/>
  <c r="I99" i="12"/>
  <c r="E99" i="12"/>
  <c r="G98" i="12"/>
  <c r="C98" i="12"/>
  <c r="I97" i="12"/>
  <c r="E97" i="12"/>
  <c r="G96" i="12"/>
  <c r="C96" i="12"/>
  <c r="I95" i="12"/>
  <c r="E95" i="12"/>
  <c r="G94" i="12"/>
  <c r="C94" i="12"/>
  <c r="I93" i="12"/>
  <c r="E93" i="12"/>
  <c r="G92" i="12"/>
  <c r="C92" i="12"/>
  <c r="I91" i="12"/>
  <c r="E91" i="12"/>
  <c r="G90" i="12"/>
  <c r="C90" i="12"/>
  <c r="I89" i="12"/>
  <c r="E89" i="12"/>
  <c r="G88" i="12"/>
  <c r="C88" i="12"/>
  <c r="I87" i="12"/>
  <c r="E87" i="12"/>
  <c r="G86" i="12"/>
  <c r="C86" i="12"/>
  <c r="I85" i="12"/>
  <c r="E85" i="12"/>
  <c r="G84" i="12"/>
  <c r="C84" i="12"/>
  <c r="I83" i="12"/>
  <c r="E83" i="12"/>
  <c r="G82" i="12"/>
  <c r="C82" i="12"/>
  <c r="I81" i="12"/>
  <c r="E81" i="12"/>
  <c r="G80" i="12"/>
  <c r="C80" i="12"/>
  <c r="I79" i="12"/>
  <c r="E79" i="12"/>
  <c r="G78" i="12"/>
  <c r="C78" i="12"/>
  <c r="I77" i="12"/>
  <c r="E77" i="12"/>
  <c r="G76" i="12"/>
  <c r="C76" i="12"/>
  <c r="I75" i="12"/>
  <c r="E75" i="12"/>
  <c r="G74" i="12"/>
  <c r="C74" i="12"/>
  <c r="I73" i="12"/>
  <c r="E73" i="12"/>
  <c r="G72" i="12"/>
  <c r="C72" i="12"/>
  <c r="I71" i="12"/>
  <c r="E71" i="12"/>
  <c r="G70" i="12"/>
  <c r="C70" i="12"/>
  <c r="I69" i="12"/>
  <c r="E69" i="12"/>
  <c r="G68" i="12"/>
  <c r="C68" i="12"/>
  <c r="I67" i="12"/>
  <c r="E67" i="12"/>
  <c r="G66" i="12"/>
  <c r="C66" i="12"/>
  <c r="I65" i="12"/>
  <c r="E65" i="12"/>
  <c r="G64" i="12"/>
  <c r="C64" i="12"/>
  <c r="I63" i="12"/>
  <c r="E63" i="12"/>
  <c r="G62" i="12"/>
  <c r="C62" i="12"/>
  <c r="I61" i="12"/>
  <c r="E61" i="12"/>
  <c r="G60" i="12"/>
  <c r="C60" i="12"/>
  <c r="I59" i="12"/>
  <c r="E59" i="12"/>
  <c r="G58" i="12"/>
  <c r="C58" i="12"/>
  <c r="I57" i="12"/>
  <c r="E57" i="12"/>
  <c r="G56" i="12"/>
  <c r="C56" i="12"/>
  <c r="I55" i="12"/>
  <c r="E55" i="12"/>
  <c r="G54" i="12"/>
  <c r="C54" i="12"/>
  <c r="I53" i="12"/>
  <c r="E53" i="12"/>
  <c r="G52" i="12"/>
  <c r="C52" i="12"/>
  <c r="I51" i="12"/>
  <c r="E51" i="12"/>
  <c r="G50" i="12"/>
  <c r="C50" i="12"/>
  <c r="I49" i="12"/>
  <c r="E49" i="12"/>
  <c r="G48" i="12"/>
  <c r="C48" i="12"/>
  <c r="I47" i="12"/>
  <c r="E47" i="12"/>
  <c r="G46" i="12"/>
  <c r="C46" i="12"/>
  <c r="I45" i="12"/>
  <c r="E45" i="12"/>
  <c r="G44" i="12"/>
  <c r="C44" i="12"/>
  <c r="I43" i="12"/>
  <c r="E43" i="12"/>
  <c r="G42" i="12"/>
  <c r="C42" i="12"/>
  <c r="I41" i="12"/>
  <c r="E41" i="12"/>
  <c r="G40" i="12"/>
  <c r="C40" i="12"/>
  <c r="I39" i="12"/>
  <c r="E39" i="12"/>
  <c r="G38" i="12"/>
  <c r="C38" i="12"/>
  <c r="I37" i="12"/>
  <c r="E37" i="12"/>
  <c r="G36" i="12"/>
  <c r="C36" i="12"/>
  <c r="I35" i="12"/>
  <c r="E35" i="12"/>
  <c r="G34" i="12"/>
  <c r="C34" i="12"/>
  <c r="I33" i="12"/>
  <c r="E33" i="12"/>
  <c r="G32" i="12"/>
  <c r="C32" i="12"/>
  <c r="I31" i="12"/>
  <c r="E31" i="12"/>
  <c r="G30" i="12"/>
  <c r="D247" i="12"/>
  <c r="B232" i="12"/>
  <c r="D219" i="12"/>
  <c r="I212" i="12"/>
  <c r="E206" i="12"/>
  <c r="G193" i="12"/>
  <c r="B190" i="12"/>
  <c r="J186" i="12"/>
  <c r="C185" i="12"/>
  <c r="G183" i="12"/>
  <c r="E180" i="12"/>
  <c r="I178" i="12"/>
  <c r="C177" i="12"/>
  <c r="G175" i="12"/>
  <c r="E172" i="12"/>
  <c r="I170" i="12"/>
  <c r="C169" i="12"/>
  <c r="G167" i="12"/>
  <c r="E164" i="12"/>
  <c r="I162" i="12"/>
  <c r="C161" i="12"/>
  <c r="G159" i="12"/>
  <c r="E156" i="12"/>
  <c r="I154" i="12"/>
  <c r="C153" i="12"/>
  <c r="G151" i="12"/>
  <c r="E148" i="12"/>
  <c r="I146" i="12"/>
  <c r="C145" i="12"/>
  <c r="G143" i="12"/>
  <c r="E140" i="12"/>
  <c r="I138" i="12"/>
  <c r="C137" i="12"/>
  <c r="G135" i="12"/>
  <c r="E132" i="12"/>
  <c r="I130" i="12"/>
  <c r="C129" i="12"/>
  <c r="G127" i="12"/>
  <c r="E124" i="12"/>
  <c r="I122" i="12"/>
  <c r="C121" i="12"/>
  <c r="G119" i="12"/>
  <c r="C117" i="12"/>
  <c r="E116" i="12"/>
  <c r="G115" i="12"/>
  <c r="I114" i="12"/>
  <c r="C113" i="12"/>
  <c r="E112" i="12"/>
  <c r="G111" i="12"/>
  <c r="I110" i="12"/>
  <c r="C109" i="12"/>
  <c r="G108" i="12"/>
  <c r="F107" i="12"/>
  <c r="E106" i="12"/>
  <c r="J105" i="12"/>
  <c r="E105" i="12"/>
  <c r="I104" i="12"/>
  <c r="D104" i="12"/>
  <c r="I103" i="12"/>
  <c r="C103" i="12"/>
  <c r="H102" i="12"/>
  <c r="C102" i="12"/>
  <c r="G101" i="12"/>
  <c r="B101" i="12"/>
  <c r="G100" i="12"/>
  <c r="B100" i="12"/>
  <c r="H99" i="12"/>
  <c r="D99" i="12"/>
  <c r="J98" i="12"/>
  <c r="F98" i="12"/>
  <c r="B98" i="12"/>
  <c r="H97" i="12"/>
  <c r="D97" i="12"/>
  <c r="J96" i="12"/>
  <c r="F96" i="12"/>
  <c r="B96" i="12"/>
  <c r="H95" i="12"/>
  <c r="D95" i="12"/>
  <c r="J94" i="12"/>
  <c r="F94" i="12"/>
  <c r="B94" i="12"/>
  <c r="H93" i="12"/>
  <c r="D93" i="12"/>
  <c r="J92" i="12"/>
  <c r="F92" i="12"/>
  <c r="B92" i="12"/>
  <c r="H91" i="12"/>
  <c r="D91" i="12"/>
  <c r="J90" i="12"/>
  <c r="F90" i="12"/>
  <c r="B90" i="12"/>
  <c r="H89" i="12"/>
  <c r="D89" i="12"/>
  <c r="J88" i="12"/>
  <c r="F88" i="12"/>
  <c r="B88" i="12"/>
  <c r="H87" i="12"/>
  <c r="D87" i="12"/>
  <c r="J86" i="12"/>
  <c r="F86" i="12"/>
  <c r="B86" i="12"/>
  <c r="H85" i="12"/>
  <c r="D85" i="12"/>
  <c r="J84" i="12"/>
  <c r="F84" i="12"/>
  <c r="B84" i="12"/>
  <c r="H83" i="12"/>
  <c r="D83" i="12"/>
  <c r="J82" i="12"/>
  <c r="F82" i="12"/>
  <c r="B82" i="12"/>
  <c r="H81" i="12"/>
  <c r="D81" i="12"/>
  <c r="J80" i="12"/>
  <c r="F80" i="12"/>
  <c r="B80" i="12"/>
  <c r="H79" i="12"/>
  <c r="D79" i="12"/>
  <c r="J78" i="12"/>
  <c r="F78" i="12"/>
  <c r="B78" i="12"/>
  <c r="H77" i="12"/>
  <c r="D77" i="12"/>
  <c r="J76" i="12"/>
  <c r="F76" i="12"/>
  <c r="B76" i="12"/>
  <c r="H75" i="12"/>
  <c r="D75" i="12"/>
  <c r="J74" i="12"/>
  <c r="F74" i="12"/>
  <c r="B74" i="12"/>
  <c r="H73" i="12"/>
  <c r="D73" i="12"/>
  <c r="J72" i="12"/>
  <c r="F72" i="12"/>
  <c r="B72" i="12"/>
  <c r="H71" i="12"/>
  <c r="D71" i="12"/>
  <c r="J70" i="12"/>
  <c r="F70" i="12"/>
  <c r="B70" i="12"/>
  <c r="H69" i="12"/>
  <c r="D69" i="12"/>
  <c r="J68" i="12"/>
  <c r="F68" i="12"/>
  <c r="B68" i="12"/>
  <c r="H67" i="12"/>
  <c r="D67" i="12"/>
  <c r="J66" i="12"/>
  <c r="F66" i="12"/>
  <c r="B66" i="12"/>
  <c r="H65" i="12"/>
  <c r="D65" i="12"/>
  <c r="J64" i="12"/>
  <c r="F64" i="12"/>
  <c r="B64" i="12"/>
  <c r="H63" i="12"/>
  <c r="D63" i="12"/>
  <c r="J62" i="12"/>
  <c r="F62" i="12"/>
  <c r="B62" i="12"/>
  <c r="H61" i="12"/>
  <c r="D61" i="12"/>
  <c r="J60" i="12"/>
  <c r="F60" i="12"/>
  <c r="B60" i="12"/>
  <c r="H59" i="12"/>
  <c r="D59" i="12"/>
  <c r="J58" i="12"/>
  <c r="F58" i="12"/>
  <c r="B58" i="12"/>
  <c r="H57" i="12"/>
  <c r="D57" i="12"/>
  <c r="J56" i="12"/>
  <c r="F56" i="12"/>
  <c r="B56" i="12"/>
  <c r="H55" i="12"/>
  <c r="D55" i="12"/>
  <c r="J54" i="12"/>
  <c r="F54" i="12"/>
  <c r="B54" i="12"/>
  <c r="H53" i="12"/>
  <c r="D53" i="12"/>
  <c r="J52" i="12"/>
  <c r="F52" i="12"/>
  <c r="B52" i="12"/>
  <c r="H51" i="12"/>
  <c r="D51" i="12"/>
  <c r="J50" i="12"/>
  <c r="F50" i="12"/>
  <c r="B50" i="12"/>
  <c r="H49" i="12"/>
  <c r="D49" i="12"/>
  <c r="J48" i="12"/>
  <c r="F48" i="12"/>
  <c r="B48" i="12"/>
  <c r="H47" i="12"/>
  <c r="D47" i="12"/>
  <c r="J46" i="12"/>
  <c r="F46" i="12"/>
  <c r="B46" i="12"/>
  <c r="H45" i="12"/>
  <c r="D45" i="12"/>
  <c r="J44" i="12"/>
  <c r="F44" i="12"/>
  <c r="B44" i="12"/>
  <c r="H43" i="12"/>
  <c r="D43" i="12"/>
  <c r="J42" i="12"/>
  <c r="F42" i="12"/>
  <c r="B42" i="12"/>
  <c r="H41" i="12"/>
  <c r="D41" i="12"/>
  <c r="J40" i="12"/>
  <c r="F40" i="12"/>
  <c r="B40" i="12"/>
  <c r="H39" i="12"/>
  <c r="D39" i="12"/>
  <c r="J38" i="12"/>
  <c r="F38" i="12"/>
  <c r="B38" i="12"/>
  <c r="H37" i="12"/>
  <c r="D37" i="12"/>
  <c r="J36" i="12"/>
  <c r="F36" i="12"/>
  <c r="B36" i="12"/>
  <c r="H35" i="12"/>
  <c r="D35" i="12"/>
  <c r="J34" i="12"/>
  <c r="F34" i="12"/>
  <c r="B34" i="12"/>
  <c r="H33" i="12"/>
  <c r="D33" i="12"/>
  <c r="J32" i="12"/>
  <c r="F32" i="12"/>
  <c r="B32" i="12"/>
  <c r="H31" i="12"/>
  <c r="D31" i="12"/>
  <c r="J30" i="12"/>
  <c r="F30" i="12"/>
  <c r="B30" i="12"/>
  <c r="H29" i="12"/>
  <c r="D29" i="12"/>
  <c r="J28" i="12"/>
  <c r="F28" i="12"/>
  <c r="B28" i="12"/>
  <c r="H27" i="12"/>
  <c r="D27" i="12"/>
  <c r="J26" i="12"/>
  <c r="F26" i="12"/>
  <c r="B26" i="12"/>
  <c r="H25" i="12"/>
  <c r="D25" i="12"/>
  <c r="J24" i="12"/>
  <c r="F24" i="12"/>
  <c r="B24" i="12"/>
  <c r="H23" i="12"/>
  <c r="D23" i="12"/>
  <c r="J22" i="12"/>
  <c r="F22" i="12"/>
  <c r="B22" i="12"/>
  <c r="H21" i="12"/>
  <c r="C211" i="12"/>
  <c r="D189" i="12"/>
  <c r="G181" i="12"/>
  <c r="C175" i="12"/>
  <c r="I168" i="12"/>
  <c r="E162" i="12"/>
  <c r="G149" i="12"/>
  <c r="C143" i="12"/>
  <c r="I136" i="12"/>
  <c r="E130" i="12"/>
  <c r="J117" i="12"/>
  <c r="H114" i="12"/>
  <c r="F111" i="12"/>
  <c r="E108" i="12"/>
  <c r="D106" i="12"/>
  <c r="C104" i="12"/>
  <c r="E98" i="12"/>
  <c r="I96" i="12"/>
  <c r="C95" i="12"/>
  <c r="G93" i="12"/>
  <c r="E90" i="12"/>
  <c r="I88" i="12"/>
  <c r="C87" i="12"/>
  <c r="G85" i="12"/>
  <c r="E82" i="12"/>
  <c r="I80" i="12"/>
  <c r="C79" i="12"/>
  <c r="G77" i="12"/>
  <c r="E74" i="12"/>
  <c r="I72" i="12"/>
  <c r="C71" i="12"/>
  <c r="G69" i="12"/>
  <c r="E66" i="12"/>
  <c r="I64" i="12"/>
  <c r="C63" i="12"/>
  <c r="G61" i="12"/>
  <c r="E58" i="12"/>
  <c r="I56" i="12"/>
  <c r="C55" i="12"/>
  <c r="G53" i="12"/>
  <c r="I50" i="12"/>
  <c r="C49" i="12"/>
  <c r="E48" i="12"/>
  <c r="G47" i="12"/>
  <c r="I46" i="12"/>
  <c r="C45" i="12"/>
  <c r="E44" i="12"/>
  <c r="G43" i="12"/>
  <c r="I42" i="12"/>
  <c r="C41" i="12"/>
  <c r="E40" i="12"/>
  <c r="G39" i="12"/>
  <c r="I38" i="12"/>
  <c r="C37" i="12"/>
  <c r="E36" i="12"/>
  <c r="G35" i="12"/>
  <c r="I34" i="12"/>
  <c r="C33" i="12"/>
  <c r="E32" i="12"/>
  <c r="G31" i="12"/>
  <c r="I30" i="12"/>
  <c r="C30" i="12"/>
  <c r="G29" i="12"/>
  <c r="B29" i="12"/>
  <c r="G28" i="12"/>
  <c r="F27" i="12"/>
  <c r="E26" i="12"/>
  <c r="J25" i="12"/>
  <c r="E25" i="12"/>
  <c r="I24" i="12"/>
  <c r="D24" i="12"/>
  <c r="I23" i="12"/>
  <c r="C23" i="12"/>
  <c r="H22" i="12"/>
  <c r="C22" i="12"/>
  <c r="G21" i="12"/>
  <c r="C21" i="12"/>
  <c r="I20" i="12"/>
  <c r="E20" i="12"/>
  <c r="G19" i="12"/>
  <c r="C19" i="12"/>
  <c r="I18" i="12"/>
  <c r="E18" i="12"/>
  <c r="G17" i="12"/>
  <c r="C17" i="12"/>
  <c r="I16" i="12"/>
  <c r="E16" i="12"/>
  <c r="G15" i="12"/>
  <c r="C15" i="12"/>
  <c r="I14" i="12"/>
  <c r="E14" i="12"/>
  <c r="G13" i="12"/>
  <c r="C13" i="12"/>
  <c r="I12" i="12"/>
  <c r="E12" i="12"/>
  <c r="G11" i="12"/>
  <c r="C11" i="12"/>
  <c r="I10" i="12"/>
  <c r="E10" i="12"/>
  <c r="G9" i="12"/>
  <c r="C9" i="12"/>
  <c r="I8" i="12"/>
  <c r="E8" i="12"/>
  <c r="G7" i="12"/>
  <c r="C7" i="12"/>
  <c r="I6" i="12"/>
  <c r="E6" i="12"/>
  <c r="G5" i="12"/>
  <c r="C5" i="12"/>
  <c r="I4" i="12"/>
  <c r="E4" i="12"/>
  <c r="G3" i="12"/>
  <c r="C3" i="12"/>
  <c r="I2" i="12"/>
  <c r="E2" i="12"/>
  <c r="I204" i="12"/>
  <c r="E186" i="12"/>
  <c r="G173" i="12"/>
  <c r="C167" i="12"/>
  <c r="I160" i="12"/>
  <c r="E154" i="12"/>
  <c r="G141" i="12"/>
  <c r="C135" i="12"/>
  <c r="I128" i="12"/>
  <c r="E122" i="12"/>
  <c r="B117" i="12"/>
  <c r="J113" i="12"/>
  <c r="H110" i="12"/>
  <c r="J107" i="12"/>
  <c r="I105" i="12"/>
  <c r="G103" i="12"/>
  <c r="F101" i="12"/>
  <c r="G99" i="12"/>
  <c r="E96" i="12"/>
  <c r="I94" i="12"/>
  <c r="C93" i="12"/>
  <c r="G91" i="12"/>
  <c r="E88" i="12"/>
  <c r="I86" i="12"/>
  <c r="C85" i="12"/>
  <c r="G83" i="12"/>
  <c r="E80" i="12"/>
  <c r="I78" i="12"/>
  <c r="C77" i="12"/>
  <c r="G75" i="12"/>
  <c r="E72" i="12"/>
  <c r="I70" i="12"/>
  <c r="C69" i="12"/>
  <c r="G67" i="12"/>
  <c r="E64" i="12"/>
  <c r="I62" i="12"/>
  <c r="C61" i="12"/>
  <c r="G59" i="12"/>
  <c r="E56" i="12"/>
  <c r="I54" i="12"/>
  <c r="C53" i="12"/>
  <c r="G51" i="12"/>
  <c r="H50" i="12"/>
  <c r="J49" i="12"/>
  <c r="B49" i="12"/>
  <c r="D48" i="12"/>
  <c r="F47" i="12"/>
  <c r="H46" i="12"/>
  <c r="J45" i="12"/>
  <c r="B45" i="12"/>
  <c r="D44" i="12"/>
  <c r="F43" i="12"/>
  <c r="H42" i="12"/>
  <c r="J41" i="12"/>
  <c r="B41" i="12"/>
  <c r="D40" i="12"/>
  <c r="F39" i="12"/>
  <c r="H38" i="12"/>
  <c r="J37" i="12"/>
  <c r="B37" i="12"/>
  <c r="D36" i="12"/>
  <c r="F35" i="12"/>
  <c r="H34" i="12"/>
  <c r="J33" i="12"/>
  <c r="B33" i="12"/>
  <c r="D32" i="12"/>
  <c r="F31" i="12"/>
  <c r="H30" i="12"/>
  <c r="F29" i="12"/>
  <c r="E28" i="12"/>
  <c r="J27" i="12"/>
  <c r="E27" i="12"/>
  <c r="I26" i="12"/>
  <c r="D26" i="12"/>
  <c r="I25" i="12"/>
  <c r="C25" i="12"/>
  <c r="H24" i="12"/>
  <c r="C24" i="12"/>
  <c r="G23" i="12"/>
  <c r="B23" i="12"/>
  <c r="G22" i="12"/>
  <c r="F21" i="12"/>
  <c r="B21" i="12"/>
  <c r="H20" i="12"/>
  <c r="D20" i="12"/>
  <c r="J19" i="12"/>
  <c r="F19" i="12"/>
  <c r="B19" i="12"/>
  <c r="H18" i="12"/>
  <c r="D18" i="12"/>
  <c r="J17" i="12"/>
  <c r="F17" i="12"/>
  <c r="B17" i="12"/>
  <c r="H16" i="12"/>
  <c r="D16" i="12"/>
  <c r="J15" i="12"/>
  <c r="F15" i="12"/>
  <c r="B15" i="12"/>
  <c r="H14" i="12"/>
  <c r="D14" i="12"/>
  <c r="J13" i="12"/>
  <c r="F13" i="12"/>
  <c r="B13" i="12"/>
  <c r="H12" i="12"/>
  <c r="D12" i="12"/>
  <c r="J11" i="12"/>
  <c r="F11" i="12"/>
  <c r="B11" i="12"/>
  <c r="H10" i="12"/>
  <c r="D10" i="12"/>
  <c r="J9" i="12"/>
  <c r="F9" i="12"/>
  <c r="B9" i="12"/>
  <c r="H8" i="12"/>
  <c r="D8" i="12"/>
  <c r="J7" i="12"/>
  <c r="F7" i="12"/>
  <c r="B7" i="12"/>
  <c r="H6" i="12"/>
  <c r="D6" i="12"/>
  <c r="J5" i="12"/>
  <c r="F5" i="12"/>
  <c r="B5" i="12"/>
  <c r="H4" i="12"/>
  <c r="D4" i="12"/>
  <c r="J3" i="12"/>
  <c r="F3" i="12"/>
  <c r="B3" i="12"/>
  <c r="H2" i="12"/>
  <c r="D2" i="12"/>
  <c r="J228" i="12"/>
  <c r="E198" i="12"/>
  <c r="I184" i="12"/>
  <c r="E178" i="12"/>
  <c r="G165" i="12"/>
  <c r="C159" i="12"/>
  <c r="I152" i="12"/>
  <c r="E146" i="12"/>
  <c r="G133" i="12"/>
  <c r="C127" i="12"/>
  <c r="I120" i="12"/>
  <c r="D116" i="12"/>
  <c r="B113" i="12"/>
  <c r="J109" i="12"/>
  <c r="E107" i="12"/>
  <c r="C105" i="12"/>
  <c r="B103" i="12"/>
  <c r="C99" i="12"/>
  <c r="G97" i="12"/>
  <c r="E94" i="12"/>
  <c r="I92" i="12"/>
  <c r="C91" i="12"/>
  <c r="G89" i="12"/>
  <c r="E86" i="12"/>
  <c r="I84" i="12"/>
  <c r="C83" i="12"/>
  <c r="G81" i="12"/>
  <c r="E78" i="12"/>
  <c r="I76" i="12"/>
  <c r="C75" i="12"/>
  <c r="G73" i="12"/>
  <c r="E70" i="12"/>
  <c r="I68" i="12"/>
  <c r="C67" i="12"/>
  <c r="G65" i="12"/>
  <c r="E62" i="12"/>
  <c r="I60" i="12"/>
  <c r="C59" i="12"/>
  <c r="G57" i="12"/>
  <c r="E54" i="12"/>
  <c r="I52" i="12"/>
  <c r="C51" i="12"/>
  <c r="E50" i="12"/>
  <c r="G49" i="12"/>
  <c r="I48" i="12"/>
  <c r="C47" i="12"/>
  <c r="E46" i="12"/>
  <c r="G45" i="12"/>
  <c r="I44" i="12"/>
  <c r="C43" i="12"/>
  <c r="E42" i="12"/>
  <c r="G41" i="12"/>
  <c r="I40" i="12"/>
  <c r="C39" i="12"/>
  <c r="E38" i="12"/>
  <c r="G37" i="12"/>
  <c r="I36" i="12"/>
  <c r="C35" i="12"/>
  <c r="E34" i="12"/>
  <c r="G33" i="12"/>
  <c r="I32" i="12"/>
  <c r="C31" i="12"/>
  <c r="E30" i="12"/>
  <c r="J29" i="12"/>
  <c r="E29" i="12"/>
  <c r="I28" i="12"/>
  <c r="D28" i="12"/>
  <c r="I27" i="12"/>
  <c r="C27" i="12"/>
  <c r="H26" i="12"/>
  <c r="C26" i="12"/>
  <c r="G25" i="12"/>
  <c r="B25" i="12"/>
  <c r="G24" i="12"/>
  <c r="F23" i="12"/>
  <c r="E22" i="12"/>
  <c r="J21" i="12"/>
  <c r="E21" i="12"/>
  <c r="G20" i="12"/>
  <c r="C20" i="12"/>
  <c r="I19" i="12"/>
  <c r="E19" i="12"/>
  <c r="G18" i="12"/>
  <c r="C18" i="12"/>
  <c r="I17" i="12"/>
  <c r="E17" i="12"/>
  <c r="G16" i="12"/>
  <c r="C16" i="12"/>
  <c r="I15" i="12"/>
  <c r="E15" i="12"/>
  <c r="G14" i="12"/>
  <c r="C14" i="12"/>
  <c r="I13" i="12"/>
  <c r="E13" i="12"/>
  <c r="G12" i="12"/>
  <c r="C12" i="12"/>
  <c r="I11" i="12"/>
  <c r="E11" i="12"/>
  <c r="G10" i="12"/>
  <c r="C10" i="12"/>
  <c r="I9" i="12"/>
  <c r="E9" i="12"/>
  <c r="G8" i="12"/>
  <c r="C8" i="12"/>
  <c r="I7" i="12"/>
  <c r="E7" i="12"/>
  <c r="G6" i="12"/>
  <c r="C6" i="12"/>
  <c r="I5" i="12"/>
  <c r="E5" i="12"/>
  <c r="G4" i="12"/>
  <c r="C4" i="12"/>
  <c r="I3" i="12"/>
  <c r="E3" i="12"/>
  <c r="G2" i="12"/>
  <c r="C2" i="12"/>
  <c r="G217" i="12"/>
  <c r="F192" i="12"/>
  <c r="C183" i="12"/>
  <c r="I176" i="12"/>
  <c r="E170" i="12"/>
  <c r="G157" i="12"/>
  <c r="C151" i="12"/>
  <c r="I144" i="12"/>
  <c r="E138" i="12"/>
  <c r="G125" i="12"/>
  <c r="C119" i="12"/>
  <c r="F115" i="12"/>
  <c r="D112" i="12"/>
  <c r="B109" i="12"/>
  <c r="I106" i="12"/>
  <c r="H104" i="12"/>
  <c r="G102" i="12"/>
  <c r="E100" i="12"/>
  <c r="I98" i="12"/>
  <c r="C97" i="12"/>
  <c r="G95" i="12"/>
  <c r="E92" i="12"/>
  <c r="I90" i="12"/>
  <c r="C89" i="12"/>
  <c r="G87" i="12"/>
  <c r="E84" i="12"/>
  <c r="I82" i="12"/>
  <c r="C81" i="12"/>
  <c r="G79" i="12"/>
  <c r="E76" i="12"/>
  <c r="I74" i="12"/>
  <c r="C73" i="12"/>
  <c r="G71" i="12"/>
  <c r="E68" i="12"/>
  <c r="I66" i="12"/>
  <c r="C65" i="12"/>
  <c r="G63" i="12"/>
  <c r="E60" i="12"/>
  <c r="I58" i="12"/>
  <c r="C57" i="12"/>
  <c r="G55" i="12"/>
  <c r="E52" i="12"/>
  <c r="B51" i="12"/>
  <c r="D50" i="12"/>
  <c r="F49" i="12"/>
  <c r="H48" i="12"/>
  <c r="J47" i="12"/>
  <c r="B47" i="12"/>
  <c r="D46" i="12"/>
  <c r="F45" i="12"/>
  <c r="H44" i="12"/>
  <c r="J43" i="12"/>
  <c r="B43" i="12"/>
  <c r="D42" i="12"/>
  <c r="F41" i="12"/>
  <c r="H40" i="12"/>
  <c r="J39" i="12"/>
  <c r="B39" i="12"/>
  <c r="D38" i="12"/>
  <c r="F37" i="12"/>
  <c r="H36" i="12"/>
  <c r="J35" i="12"/>
  <c r="B35" i="12"/>
  <c r="D34" i="12"/>
  <c r="F33" i="12"/>
  <c r="H32" i="12"/>
  <c r="J31" i="12"/>
  <c r="B31" i="12"/>
  <c r="D30" i="12"/>
  <c r="I29" i="12"/>
  <c r="C29" i="12"/>
  <c r="H28" i="12"/>
  <c r="C28" i="12"/>
  <c r="G27" i="12"/>
  <c r="B27" i="12"/>
  <c r="G26" i="12"/>
  <c r="F25" i="12"/>
  <c r="E24" i="12"/>
  <c r="J23" i="12"/>
  <c r="E23" i="12"/>
  <c r="I22" i="12"/>
  <c r="D22" i="12"/>
  <c r="I21" i="12"/>
  <c r="D21" i="12"/>
  <c r="J20" i="12"/>
  <c r="F20" i="12"/>
  <c r="B20" i="12"/>
  <c r="H19" i="12"/>
  <c r="D19" i="12"/>
  <c r="J18" i="12"/>
  <c r="F18" i="12"/>
  <c r="B18" i="12"/>
  <c r="H17" i="12"/>
  <c r="D17" i="12"/>
  <c r="J16" i="12"/>
  <c r="F16" i="12"/>
  <c r="B16" i="12"/>
  <c r="H15" i="12"/>
  <c r="D15" i="12"/>
  <c r="J14" i="12"/>
  <c r="F14" i="12"/>
  <c r="B14" i="12"/>
  <c r="H13" i="12"/>
  <c r="D13" i="12"/>
  <c r="J12" i="12"/>
  <c r="F12" i="12"/>
  <c r="B12" i="12"/>
  <c r="H11" i="12"/>
  <c r="D11" i="12"/>
  <c r="J10" i="12"/>
  <c r="F10" i="12"/>
  <c r="B10" i="12"/>
  <c r="H9" i="12"/>
  <c r="D9" i="12"/>
  <c r="J8" i="12"/>
  <c r="F8" i="12"/>
  <c r="B8" i="12"/>
  <c r="H7" i="12"/>
  <c r="D7" i="12"/>
  <c r="J6" i="12"/>
  <c r="F6" i="12"/>
  <c r="B6" i="12"/>
  <c r="H5" i="12"/>
  <c r="D5" i="12"/>
  <c r="J4" i="12"/>
  <c r="F4" i="12"/>
  <c r="B4" i="12"/>
  <c r="H3" i="12"/>
  <c r="D3" i="12"/>
  <c r="J2" i="12"/>
  <c r="F2" i="12"/>
  <c r="B2" i="12"/>
  <c r="E24" i="13" l="1"/>
  <c r="E20" i="13"/>
  <c r="E16" i="13"/>
  <c r="E12" i="13"/>
  <c r="E8" i="13"/>
  <c r="E4" i="13"/>
  <c r="E23" i="13"/>
  <c r="E22" i="13"/>
  <c r="E21" i="13"/>
  <c r="E7" i="13"/>
  <c r="E6" i="13"/>
  <c r="E5" i="13"/>
  <c r="E11" i="13"/>
  <c r="E10" i="13"/>
  <c r="E9" i="13"/>
  <c r="E14" i="13"/>
  <c r="E18" i="13"/>
  <c r="E3" i="13"/>
  <c r="E13" i="13"/>
  <c r="E17" i="13"/>
  <c r="E15" i="13"/>
  <c r="E19" i="13"/>
  <c r="B23" i="13"/>
  <c r="B19" i="13"/>
  <c r="B15" i="13"/>
  <c r="B11" i="13"/>
  <c r="B7" i="13"/>
  <c r="B3" i="13"/>
  <c r="B14" i="13"/>
  <c r="B13" i="13"/>
  <c r="B12" i="13"/>
  <c r="B18" i="13"/>
  <c r="B17" i="13"/>
  <c r="B16" i="13"/>
  <c r="B21" i="13"/>
  <c r="B6" i="13"/>
  <c r="B4" i="13"/>
  <c r="B10" i="13"/>
  <c r="B8" i="13"/>
  <c r="B22" i="13"/>
  <c r="B5" i="13"/>
  <c r="B9" i="13"/>
  <c r="B20" i="13"/>
  <c r="B24" i="13"/>
  <c r="F24" i="13"/>
  <c r="F23" i="13"/>
  <c r="F19" i="13"/>
  <c r="F15" i="13"/>
  <c r="F11" i="13"/>
  <c r="F7" i="13"/>
  <c r="F3" i="13"/>
  <c r="F10" i="13"/>
  <c r="F9" i="13"/>
  <c r="F8" i="13"/>
  <c r="F14" i="13"/>
  <c r="F13" i="13"/>
  <c r="F12" i="13"/>
  <c r="F18" i="13"/>
  <c r="F16" i="13"/>
  <c r="F22" i="13"/>
  <c r="F35" i="13" s="1"/>
  <c r="F20" i="13"/>
  <c r="F33" i="13" s="1"/>
  <c r="F5" i="13"/>
  <c r="F17" i="13"/>
  <c r="F21" i="13"/>
  <c r="F34" i="13" s="1"/>
  <c r="F4" i="13"/>
  <c r="F6" i="13"/>
  <c r="C22" i="13"/>
  <c r="C18" i="13"/>
  <c r="C14" i="13"/>
  <c r="C10" i="13"/>
  <c r="C6" i="13"/>
  <c r="C17" i="13"/>
  <c r="C16" i="13"/>
  <c r="C15" i="13"/>
  <c r="C21" i="13"/>
  <c r="C20" i="13"/>
  <c r="C19" i="13"/>
  <c r="C5" i="13"/>
  <c r="C4" i="13"/>
  <c r="C3" i="13"/>
  <c r="C23" i="13"/>
  <c r="C8" i="13"/>
  <c r="C12" i="13"/>
  <c r="C9" i="13"/>
  <c r="C13" i="13"/>
  <c r="C24" i="13"/>
  <c r="C7" i="13"/>
  <c r="C11" i="13"/>
  <c r="D21" i="13"/>
  <c r="D17" i="13"/>
  <c r="D13" i="13"/>
  <c r="D9" i="13"/>
  <c r="D5" i="13"/>
  <c r="D20" i="13"/>
  <c r="D19" i="13"/>
  <c r="D18" i="13"/>
  <c r="D4" i="13"/>
  <c r="D3" i="13"/>
  <c r="D24" i="13"/>
  <c r="D23" i="13"/>
  <c r="D22" i="13"/>
  <c r="D8" i="13"/>
  <c r="D7" i="13"/>
  <c r="D6" i="13"/>
  <c r="D12" i="13"/>
  <c r="D10" i="13"/>
  <c r="D16" i="13"/>
  <c r="D14" i="13"/>
  <c r="D11" i="13"/>
  <c r="D15" i="13"/>
  <c r="E60" i="1"/>
  <c r="E59" i="1"/>
  <c r="E57" i="1"/>
  <c r="G59" i="1"/>
  <c r="G60" i="1"/>
  <c r="G57" i="1"/>
  <c r="G58" i="1"/>
  <c r="D61" i="3"/>
  <c r="D60" i="3"/>
  <c r="D59" i="3"/>
  <c r="D58" i="3"/>
  <c r="E59" i="5"/>
  <c r="E58" i="5"/>
  <c r="E56" i="5"/>
  <c r="G60" i="6"/>
  <c r="G59" i="6"/>
  <c r="G58" i="6"/>
  <c r="G57" i="6"/>
  <c r="E60" i="6"/>
  <c r="E57" i="6"/>
  <c r="E59" i="6"/>
  <c r="E58" i="6"/>
  <c r="E60" i="7"/>
  <c r="E59" i="7"/>
  <c r="E57" i="7"/>
  <c r="E62" i="9"/>
  <c r="E61" i="9"/>
  <c r="E59" i="9"/>
  <c r="G60" i="10"/>
  <c r="G59" i="10"/>
  <c r="G58" i="10"/>
  <c r="G57" i="10"/>
  <c r="E58" i="10"/>
  <c r="E59" i="10"/>
  <c r="E60" i="10"/>
  <c r="E57" i="10"/>
  <c r="E60" i="11"/>
  <c r="E59" i="11"/>
  <c r="E57" i="11"/>
  <c r="F60" i="1"/>
  <c r="F59" i="1"/>
  <c r="F58" i="1"/>
  <c r="F57" i="1"/>
  <c r="D59" i="4"/>
  <c r="D58" i="4"/>
  <c r="D57" i="4"/>
  <c r="D56" i="4"/>
  <c r="E57" i="4"/>
  <c r="F59" i="5"/>
  <c r="F58" i="5"/>
  <c r="F57" i="5"/>
  <c r="F56" i="5"/>
  <c r="D58" i="5"/>
  <c r="D56" i="5"/>
  <c r="D59" i="5"/>
  <c r="D57" i="5"/>
  <c r="D60" i="6"/>
  <c r="D59" i="6"/>
  <c r="D58" i="6"/>
  <c r="D57" i="6"/>
  <c r="D63" i="8"/>
  <c r="D62" i="8"/>
  <c r="D61" i="8"/>
  <c r="D60" i="8"/>
  <c r="F62" i="9"/>
  <c r="F61" i="9"/>
  <c r="F60" i="9"/>
  <c r="F59" i="9"/>
  <c r="D60" i="9"/>
  <c r="D62" i="9"/>
  <c r="D59" i="9"/>
  <c r="D61" i="9"/>
  <c r="D60" i="10"/>
  <c r="D59" i="10"/>
  <c r="D58" i="10"/>
  <c r="D57" i="10"/>
  <c r="F60" i="11"/>
  <c r="F59" i="11"/>
  <c r="F58" i="11"/>
  <c r="F57" i="11"/>
  <c r="D60" i="1"/>
  <c r="D59" i="1"/>
  <c r="D58" i="1"/>
  <c r="D57" i="1"/>
  <c r="F59" i="4"/>
  <c r="F58" i="4"/>
  <c r="F57" i="4"/>
  <c r="F56" i="4"/>
  <c r="F61" i="3"/>
  <c r="F60" i="3"/>
  <c r="F59" i="3"/>
  <c r="F58" i="3"/>
  <c r="E59" i="4"/>
  <c r="E58" i="4"/>
  <c r="E56" i="4"/>
  <c r="G59" i="4"/>
  <c r="G57" i="4"/>
  <c r="G58" i="4"/>
  <c r="G56" i="4"/>
  <c r="G59" i="5"/>
  <c r="G58" i="5"/>
  <c r="G57" i="5"/>
  <c r="G56" i="5"/>
  <c r="G60" i="7"/>
  <c r="G59" i="7"/>
  <c r="G58" i="7"/>
  <c r="G57" i="7"/>
  <c r="E63" i="8"/>
  <c r="E62" i="8"/>
  <c r="E61" i="8"/>
  <c r="E60" i="8"/>
  <c r="G62" i="8"/>
  <c r="G61" i="8"/>
  <c r="G63" i="8"/>
  <c r="G60" i="8"/>
  <c r="G62" i="9"/>
  <c r="G61" i="9"/>
  <c r="G60" i="9"/>
  <c r="G59" i="9"/>
  <c r="G60" i="11"/>
  <c r="G59" i="11"/>
  <c r="G58" i="11"/>
  <c r="G57" i="11"/>
  <c r="G61" i="3"/>
  <c r="G60" i="3"/>
  <c r="G59" i="3"/>
  <c r="G58" i="3"/>
  <c r="E61" i="3"/>
  <c r="E60" i="3"/>
  <c r="E58" i="3"/>
  <c r="E59" i="3"/>
  <c r="F60" i="6"/>
  <c r="F59" i="6"/>
  <c r="F58" i="6"/>
  <c r="F57" i="6"/>
  <c r="D60" i="7"/>
  <c r="D59" i="7"/>
  <c r="D58" i="7"/>
  <c r="D57" i="7"/>
  <c r="F59" i="7"/>
  <c r="F60" i="7"/>
  <c r="F58" i="7"/>
  <c r="F57" i="7"/>
  <c r="F63" i="8"/>
  <c r="F62" i="8"/>
  <c r="F61" i="8"/>
  <c r="F60" i="8"/>
  <c r="F60" i="10"/>
  <c r="F59" i="10"/>
  <c r="F58" i="10"/>
  <c r="F57" i="10"/>
  <c r="D60" i="11"/>
  <c r="D59" i="11"/>
  <c r="D58" i="11"/>
  <c r="D57" i="11"/>
  <c r="C25" i="13" l="1"/>
  <c r="F32" i="13"/>
  <c r="F25" i="13"/>
  <c r="B25" i="13"/>
  <c r="D25" i="13"/>
  <c r="E25" i="13"/>
  <c r="D30" i="13" l="1"/>
  <c r="D29" i="13"/>
  <c r="D27" i="13"/>
  <c r="C29" i="13"/>
  <c r="C27" i="13"/>
  <c r="C30" i="13"/>
  <c r="C28" i="13"/>
  <c r="D28" i="13"/>
  <c r="F29" i="13"/>
  <c r="F27" i="13"/>
  <c r="F30" i="13"/>
  <c r="F28" i="13"/>
  <c r="E30" i="13"/>
  <c r="E29" i="13"/>
  <c r="E28" i="13"/>
  <c r="E27" i="13"/>
  <c r="F37" i="13"/>
</calcChain>
</file>

<file path=xl/sharedStrings.xml><?xml version="1.0" encoding="utf-8"?>
<sst xmlns="http://schemas.openxmlformats.org/spreadsheetml/2006/main" count="306" uniqueCount="62">
  <si>
    <t>Teacher:</t>
  </si>
  <si>
    <t>1jqQCgQ1FqOey6ps_EHaRQxKlcGzpJbsExQU5mgocM2A</t>
  </si>
  <si>
    <t>Berezowski</t>
  </si>
  <si>
    <t>Anderson</t>
  </si>
  <si>
    <t>Student Name</t>
  </si>
  <si>
    <t>Teacher</t>
  </si>
  <si>
    <t>DRA</t>
  </si>
  <si>
    <t>BRL (1st)</t>
  </si>
  <si>
    <t>BRL (2nd)</t>
  </si>
  <si>
    <t>BRL (3rd)</t>
  </si>
  <si>
    <t>BRL (4th)</t>
  </si>
  <si>
    <t>{"fileName":"$studentName","name":"Student Report","templateId":"1jqQCgQ1FqOey6ps_EHaRQxKlcGzpJbsExQU5mgocM2A","sendEmail":"false","email":{"body":"","subject":"","address":""},"conditions":{"header":"studentName","opp":"=","test":""},"tags":[{"tag":"Grade","mapHeader":"teacher","multiTags":[],"isMultiTag":false,"isHyperlink":false,"isImage":false,"isNewTag":false},{"tag":"Teacher","mapHeader":"teacher","multiTags":[],"isMultiTag":false,"isHyperlink":false,"isImage":false,"isNewTag":false},{"tag":"StudentName","mapHeader":"studentName","multiTags":[],"isMultiTag":false,"isHyperlink":false,"isImage":false,"isNewTag":false},{"tag":"DRA","mapHeader":"dra","multiTags":[],"isMultiTag":false,"isHyperlink":false,"isImage":false,"isNewTag":false},{"tag":"BRL1","mapHeader":"brl1st","multiTags":[],"isMultiTag":false,"isHyperlink":false,"isImage":false,"isNewTag":false},{"tag":"BRL2","mapHeader":"brl2nd","multiTags":[],"isMultiTag":false,"isHyperlink":false,"isImage":false,"isNewTag":false},{"tag":"BRL3","mapHeader":"brl3rd","multiTags":[],"isMultiTag":false,"isHyperlink":false,"isImage":false,"isNewTag":false},{"tag":"BRL4","mapHeader":"brl4th","multiTags":[],"isMultiTag":false,"isHyperlink":false,"isImage":false,"isNewTag":false},{"tag":"StarReadingFall","mapHeader":"starReadingSsFall","multiTags":[],"isMultiTag":false,"isHyperlink":false,"isImage":false,"isNewTag":false},{"tag":"StarReadingWinter","mapHeader":"starReadingSsFall","multiTags":[],"isMultiTag":false,"isHyperlink":false,"isImage":false,"isNewTag":false},{"tag":"StarReadingSpring","mapHeader":"starReadingSsFall","multiTags":[],"isMultiTag":false,"isHyperlink":false,"isImage":false,"isNewTag":false},{"tag":"Tier2Sept","mapHeader":"septT2","multiTags":[],"isMultiTag":false,"isHyperlink":false,"isImage":false,"isNewTag":false},{"tag":"Tier3Sept","mapHeader":"septT3","multiTags":[],"isMultiTag":false,"isHyperlink":false,"isImage":false,"isNewTag":false}],"folders":["0B35av_zB7wawYVJScWk3elFuRG8"],"dataSheetId":"1887067576","secondaryFolder":"","bigestJump":0,"fileType":"Google Doc","formTrigger":"off","timeTrigger":"off","timeTriggerFrequency":"","timeTriggerHour":"","showInSidebar":true}</t>
  </si>
  <si>
    <t>Allen</t>
  </si>
  <si>
    <t>Reading Levels</t>
  </si>
  <si>
    <t>BRL (1st Quarter)</t>
  </si>
  <si>
    <t>BRL (2nd Quarter)</t>
  </si>
  <si>
    <t>BRL (3rd Quarter)</t>
  </si>
  <si>
    <t>BRL (4th Quarter)</t>
  </si>
  <si>
    <t>Total Students</t>
  </si>
  <si>
    <t>Percent at 1</t>
  </si>
  <si>
    <t>Percent at 2</t>
  </si>
  <si>
    <t>Percent at 3</t>
  </si>
  <si>
    <t>Percent at 4</t>
  </si>
  <si>
    <t>Oshia</t>
  </si>
  <si>
    <t>Long</t>
  </si>
  <si>
    <t>Metzger</t>
  </si>
  <si>
    <t>Parker</t>
  </si>
  <si>
    <t>Morelan</t>
  </si>
  <si>
    <t>Sutton</t>
  </si>
  <si>
    <t>moved</t>
  </si>
  <si>
    <t>Duepner</t>
  </si>
  <si>
    <t>Star Reading SS Fall</t>
  </si>
  <si>
    <t>Sept. T2</t>
  </si>
  <si>
    <t>Sept. T3</t>
  </si>
  <si>
    <t>3rd Grade</t>
  </si>
  <si>
    <t>Total</t>
  </si>
  <si>
    <t>MPI</t>
  </si>
  <si>
    <t>autocratn</t>
  </si>
  <si>
    <t>autocratp</t>
  </si>
  <si>
    <t>timeTriggerSet</t>
  </si>
  <si>
    <t>"FALSE"</t>
  </si>
  <si>
    <t>activeMergeId</t>
  </si>
  <si>
    <t>"1jqQCgQ1FqOey6ps_EHaRQxKlcGzpJbsExQU5mgocM2A"</t>
  </si>
  <si>
    <t>updateTime</t>
  </si>
  <si>
    <t>"1.547490951447E12"</t>
  </si>
  <si>
    <t>dataSheetId</t>
  </si>
  <si>
    <t>"5.09188119E8"</t>
  </si>
  <si>
    <t>ssId</t>
  </si>
  <si>
    <t>"1xb5O93_12GNBrmASf9s4csMSFJrGjTV2JciCgAk7BLU"</t>
  </si>
  <si>
    <t>formTriggerSet</t>
  </si>
  <si>
    <t>formTriggerList</t>
  </si>
  <si>
    <t>"[]"</t>
  </si>
  <si>
    <t>dataSheetName</t>
  </si>
  <si>
    <t>"Grade Level Totals"</t>
  </si>
  <si>
    <t>v</t>
  </si>
  <si>
    <t>"5.1"</t>
  </si>
  <si>
    <t>autocrat_sid</t>
  </si>
  <si>
    <t>"1444846578907"</t>
  </si>
  <si>
    <t>vp</t>
  </si>
  <si>
    <t>mergeKeys</t>
  </si>
  <si>
    <t>"{}"</t>
  </si>
  <si>
    <t>timeTriggerList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</si>
</sst>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>
    <font>
      <sz val="10"/>
      <color rgb="FF00000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Arial"/>
    </font>
    <font>
      <sz val="10"/>
      <name val="Arial"/>
    </font>
    <font>
      <sz val="11"/>
      <color rgb="FF000000"/>
      <name val="Inconsolata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  <fill>
      <patternFill patternType="solid">
        <fgColor rgb="FF666666"/>
        <bgColor rgb="FF666666"/>
      </patternFill>
    </fill>
    <fill>
      <patternFill patternType="solid">
        <fgColor rgb="FF00000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2" borderId="0" xfId="0" applyFont="1" applyFill="1"/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/>
    <xf numFmtId="0" fontId="1" fillId="0" borderId="0" xfId="0" applyFont="1" applyAlignment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3" fillId="2" borderId="1" xfId="0" applyFont="1" applyFill="1" applyBorder="1" applyAlignment="1"/>
    <xf numFmtId="0" fontId="1" fillId="0" borderId="1" xfId="0" applyFont="1" applyBorder="1"/>
    <xf numFmtId="0" fontId="2" fillId="0" borderId="2" xfId="0" applyFont="1" applyBorder="1" applyAlignment="1"/>
    <xf numFmtId="0" fontId="3" fillId="0" borderId="1" xfId="0" applyFont="1" applyBorder="1" applyAlignment="1"/>
    <xf numFmtId="0" fontId="2" fillId="0" borderId="2" xfId="0" applyFont="1" applyBorder="1" applyAlignment="1"/>
    <xf numFmtId="0" fontId="3" fillId="2" borderId="0" xfId="0" applyFont="1" applyFill="1" applyAlignment="1"/>
    <xf numFmtId="0" fontId="2" fillId="0" borderId="2" xfId="0" applyFont="1" applyBorder="1" applyAlignment="1"/>
    <xf numFmtId="164" fontId="2" fillId="0" borderId="2" xfId="0" applyNumberFormat="1" applyFont="1" applyBorder="1" applyAlignment="1"/>
    <xf numFmtId="0" fontId="4" fillId="2" borderId="1" xfId="0" applyFont="1" applyFill="1" applyBorder="1"/>
    <xf numFmtId="0" fontId="4" fillId="2" borderId="1" xfId="0" applyFont="1" applyFill="1" applyBorder="1" applyAlignment="1"/>
    <xf numFmtId="0" fontId="5" fillId="2" borderId="1" xfId="0" applyFont="1" applyFill="1" applyBorder="1" applyAlignment="1"/>
    <xf numFmtId="0" fontId="4" fillId="2" borderId="0" xfId="0" applyFont="1" applyFill="1"/>
    <xf numFmtId="0" fontId="3" fillId="0" borderId="2" xfId="0" applyFont="1" applyBorder="1" applyAlignment="1"/>
    <xf numFmtId="0" fontId="3" fillId="2" borderId="2" xfId="0" applyFont="1" applyFill="1" applyBorder="1" applyAlignment="1"/>
    <xf numFmtId="0" fontId="6" fillId="2" borderId="2" xfId="0" applyFont="1" applyFill="1" applyBorder="1" applyAlignment="1"/>
    <xf numFmtId="0" fontId="6" fillId="0" borderId="1" xfId="0" applyFont="1" applyBorder="1" applyAlignment="1"/>
    <xf numFmtId="0" fontId="6" fillId="0" borderId="3" xfId="0" applyFont="1" applyBorder="1" applyAlignment="1"/>
    <xf numFmtId="0" fontId="6" fillId="0" borderId="1" xfId="0" applyFont="1" applyBorder="1" applyAlignment="1">
      <alignment horizontal="right"/>
    </xf>
    <xf numFmtId="0" fontId="6" fillId="2" borderId="1" xfId="0" applyFont="1" applyFill="1" applyBorder="1" applyAlignment="1"/>
    <xf numFmtId="0" fontId="3" fillId="2" borderId="1" xfId="0" applyFont="1" applyFill="1" applyBorder="1"/>
    <xf numFmtId="0" fontId="6" fillId="2" borderId="3" xfId="0" applyFont="1" applyFill="1" applyBorder="1" applyAlignment="1"/>
    <xf numFmtId="0" fontId="6" fillId="2" borderId="1" xfId="0" applyFont="1" applyFill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10" fontId="1" fillId="2" borderId="1" xfId="0" applyNumberFormat="1" applyFont="1" applyFill="1" applyBorder="1"/>
    <xf numFmtId="0" fontId="6" fillId="0" borderId="2" xfId="0" applyFont="1" applyBorder="1" applyAlignment="1"/>
    <xf numFmtId="10" fontId="1" fillId="0" borderId="1" xfId="0" applyNumberFormat="1" applyFont="1" applyBorder="1"/>
    <xf numFmtId="0" fontId="1" fillId="2" borderId="0" xfId="0" applyFont="1" applyFill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/>
    <xf numFmtId="0" fontId="1" fillId="3" borderId="1" xfId="0" applyFont="1" applyFill="1" applyBorder="1"/>
    <xf numFmtId="0" fontId="3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/>
    <xf numFmtId="0" fontId="1" fillId="4" borderId="3" xfId="0" applyFont="1" applyFill="1" applyBorder="1"/>
    <xf numFmtId="0" fontId="1" fillId="0" borderId="3" xfId="0" applyFont="1" applyBorder="1" applyAlignment="1"/>
    <xf numFmtId="0" fontId="1" fillId="0" borderId="3" xfId="0" applyFont="1" applyBorder="1"/>
    <xf numFmtId="0" fontId="3" fillId="0" borderId="2" xfId="0" applyFont="1" applyBorder="1" applyAlignment="1"/>
    <xf numFmtId="0" fontId="1" fillId="0" borderId="1" xfId="0" applyFont="1" applyBorder="1" applyAlignment="1">
      <alignment horizontal="right"/>
    </xf>
    <xf numFmtId="0" fontId="6" fillId="0" borderId="0" xfId="0" applyFont="1" applyAlignment="1"/>
    <xf numFmtId="0" fontId="1" fillId="5" borderId="1" xfId="0" applyFont="1" applyFill="1" applyBorder="1" applyAlignment="1"/>
    <xf numFmtId="0" fontId="1" fillId="6" borderId="1" xfId="0" applyFont="1" applyFill="1" applyBorder="1" applyAlignment="1"/>
    <xf numFmtId="0" fontId="1" fillId="7" borderId="1" xfId="0" applyFont="1" applyFill="1" applyBorder="1" applyAlignment="1"/>
    <xf numFmtId="0" fontId="2" fillId="0" borderId="1" xfId="0" applyFont="1" applyBorder="1" applyAlignment="1"/>
    <xf numFmtId="0" fontId="4" fillId="4" borderId="1" xfId="0" applyFont="1" applyFill="1" applyBorder="1" applyAlignment="1"/>
    <xf numFmtId="0" fontId="4" fillId="4" borderId="1" xfId="0" applyFont="1" applyFill="1" applyBorder="1"/>
    <xf numFmtId="0" fontId="5" fillId="4" borderId="1" xfId="0" applyFont="1" applyFill="1" applyBorder="1" applyAlignment="1"/>
    <xf numFmtId="0" fontId="4" fillId="4" borderId="0" xfId="0" applyFont="1" applyFill="1"/>
    <xf numFmtId="0" fontId="6" fillId="0" borderId="2" xfId="0" applyFont="1" applyBorder="1" applyAlignment="1"/>
    <xf numFmtId="0" fontId="6" fillId="0" borderId="4" xfId="0" applyFont="1" applyBorder="1" applyAlignment="1"/>
    <xf numFmtId="0" fontId="3" fillId="2" borderId="2" xfId="0" applyFont="1" applyFill="1" applyBorder="1" applyAlignment="1"/>
    <xf numFmtId="164" fontId="1" fillId="0" borderId="1" xfId="0" applyNumberFormat="1" applyFont="1" applyBorder="1"/>
    <xf numFmtId="10" fontId="7" fillId="2" borderId="0" xfId="0" applyNumberFormat="1" applyFont="1" applyFill="1"/>
    <xf numFmtId="10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62"/>
  <sheetViews>
    <sheetView workbookViewId="0">
      <selection activeCell="A2" sqref="A2:A26"/>
    </sheetView>
  </sheetViews>
  <sheetFormatPr defaultColWidth="14.42578125" defaultRowHeight="15.75" customHeight="1"/>
  <cols>
    <col min="1" max="1" width="25" customWidth="1"/>
    <col min="4" max="4" width="15.5703125" customWidth="1"/>
    <col min="5" max="5" width="16" customWidth="1"/>
    <col min="6" max="7" width="15.5703125" customWidth="1"/>
  </cols>
  <sheetData>
    <row r="1" spans="1:10" ht="15.75" customHeight="1">
      <c r="A1" s="2" t="s">
        <v>0</v>
      </c>
      <c r="B1" s="2" t="s">
        <v>3</v>
      </c>
    </row>
    <row r="2" spans="1:10" ht="15.75" customHeight="1">
      <c r="A2" s="2"/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7"/>
      <c r="I2" s="2"/>
      <c r="J2" s="2"/>
    </row>
    <row r="3" spans="1:10" ht="15.75" customHeight="1">
      <c r="A3" s="5"/>
      <c r="B3" s="10" t="str">
        <f t="shared" ref="B3:B11" si="0">$B$1</f>
        <v>Anderson</v>
      </c>
      <c r="C3" s="2">
        <v>38</v>
      </c>
      <c r="D3" s="2">
        <v>38</v>
      </c>
      <c r="E3" s="2">
        <v>40</v>
      </c>
      <c r="F3" s="2">
        <v>40</v>
      </c>
      <c r="G3" s="2">
        <v>50</v>
      </c>
      <c r="H3" s="12"/>
      <c r="I3" s="10"/>
      <c r="J3" s="10"/>
    </row>
    <row r="4" spans="1:10" ht="15.75" customHeight="1">
      <c r="A4" s="11"/>
      <c r="B4" s="10" t="str">
        <f t="shared" si="0"/>
        <v>Anderson</v>
      </c>
      <c r="C4" s="2">
        <v>38</v>
      </c>
      <c r="D4" s="2">
        <v>38</v>
      </c>
      <c r="E4" s="2">
        <v>40</v>
      </c>
      <c r="F4" s="2">
        <v>40</v>
      </c>
      <c r="G4" s="2">
        <v>50</v>
      </c>
      <c r="H4" s="12"/>
      <c r="I4" s="10"/>
      <c r="J4" s="10"/>
    </row>
    <row r="5" spans="1:10" ht="15.75" customHeight="1">
      <c r="A5" s="13"/>
      <c r="B5" s="10" t="str">
        <f t="shared" si="0"/>
        <v>Anderson</v>
      </c>
      <c r="C5" s="2">
        <v>30</v>
      </c>
      <c r="D5" s="2">
        <v>34</v>
      </c>
      <c r="E5" s="2">
        <v>38</v>
      </c>
      <c r="F5" s="2">
        <v>40</v>
      </c>
      <c r="G5" s="2">
        <v>50</v>
      </c>
      <c r="H5" s="12"/>
      <c r="I5" s="10"/>
      <c r="J5" s="10"/>
    </row>
    <row r="6" spans="1:10" ht="15.75" customHeight="1">
      <c r="A6" s="13"/>
      <c r="B6" s="10" t="str">
        <f t="shared" si="0"/>
        <v>Anderson</v>
      </c>
      <c r="C6" s="2">
        <v>28</v>
      </c>
      <c r="D6" s="2">
        <v>28</v>
      </c>
      <c r="E6" s="2">
        <v>30</v>
      </c>
      <c r="F6" s="2">
        <v>34</v>
      </c>
      <c r="G6" s="2">
        <v>38</v>
      </c>
      <c r="H6" s="12"/>
      <c r="I6" s="10"/>
      <c r="J6" s="10"/>
    </row>
    <row r="7" spans="1:10" ht="15.75" customHeight="1">
      <c r="A7" s="13"/>
      <c r="B7" s="10" t="str">
        <f t="shared" si="0"/>
        <v>Anderson</v>
      </c>
      <c r="C7" s="2">
        <v>28</v>
      </c>
      <c r="D7" s="2">
        <v>30</v>
      </c>
      <c r="E7" s="2">
        <v>34</v>
      </c>
      <c r="F7" s="2">
        <v>38</v>
      </c>
      <c r="G7" s="2">
        <v>38</v>
      </c>
      <c r="H7" s="12"/>
      <c r="I7" s="10"/>
      <c r="J7" s="10"/>
    </row>
    <row r="8" spans="1:10" ht="15.75" customHeight="1">
      <c r="A8" s="13"/>
      <c r="B8" s="10" t="str">
        <f t="shared" si="0"/>
        <v>Anderson</v>
      </c>
      <c r="C8" s="2">
        <v>34</v>
      </c>
      <c r="D8" s="2">
        <v>34</v>
      </c>
      <c r="E8" s="2">
        <v>38</v>
      </c>
      <c r="F8" s="2">
        <v>40</v>
      </c>
      <c r="G8" s="2">
        <v>50</v>
      </c>
      <c r="H8" s="12"/>
      <c r="I8" s="10"/>
      <c r="J8" s="10"/>
    </row>
    <row r="9" spans="1:10" ht="15.75" customHeight="1">
      <c r="A9" s="13"/>
      <c r="B9" s="10" t="str">
        <f t="shared" si="0"/>
        <v>Anderson</v>
      </c>
      <c r="C9" s="2">
        <v>28</v>
      </c>
      <c r="D9" s="2">
        <v>28</v>
      </c>
      <c r="E9" s="2">
        <v>30</v>
      </c>
      <c r="F9" s="2">
        <v>34</v>
      </c>
      <c r="G9" s="2">
        <v>38</v>
      </c>
      <c r="H9" s="12"/>
      <c r="I9" s="10"/>
      <c r="J9" s="10"/>
    </row>
    <row r="10" spans="1:10" ht="15.75" customHeight="1">
      <c r="A10" s="13"/>
      <c r="B10" s="10" t="str">
        <f t="shared" si="0"/>
        <v>Anderson</v>
      </c>
      <c r="C10" s="2">
        <v>38</v>
      </c>
      <c r="D10" s="2">
        <v>38</v>
      </c>
      <c r="E10" s="2">
        <v>40</v>
      </c>
      <c r="F10" s="2">
        <v>40</v>
      </c>
      <c r="G10" s="2">
        <v>50</v>
      </c>
      <c r="H10" s="12"/>
      <c r="I10" s="10"/>
      <c r="J10" s="10"/>
    </row>
    <row r="11" spans="1:10" ht="15.75" customHeight="1">
      <c r="A11" s="13"/>
      <c r="B11" s="10" t="str">
        <f t="shared" si="0"/>
        <v>Anderson</v>
      </c>
      <c r="C11" s="2">
        <v>34</v>
      </c>
      <c r="D11" s="2">
        <v>34</v>
      </c>
      <c r="E11" s="2">
        <v>38</v>
      </c>
      <c r="F11" s="2">
        <v>40</v>
      </c>
      <c r="G11" s="2">
        <v>50</v>
      </c>
      <c r="H11" s="12"/>
      <c r="I11" s="10"/>
      <c r="J11" s="10"/>
    </row>
    <row r="12" spans="1:10" ht="15.75" customHeight="1">
      <c r="A12" s="13"/>
      <c r="B12" s="10"/>
      <c r="C12" s="2"/>
      <c r="D12" s="2"/>
      <c r="E12" s="2"/>
      <c r="F12" s="2"/>
      <c r="G12" s="2"/>
      <c r="H12" s="12"/>
      <c r="I12" s="10"/>
      <c r="J12" s="10"/>
    </row>
    <row r="13" spans="1:10" ht="15.75" customHeight="1">
      <c r="A13" s="13"/>
      <c r="B13" s="10" t="str">
        <f t="shared" ref="B13:B30" si="1">$B$1</f>
        <v>Anderson</v>
      </c>
      <c r="C13" s="2">
        <v>38</v>
      </c>
      <c r="D13" s="2">
        <v>38</v>
      </c>
      <c r="E13" s="2">
        <v>40</v>
      </c>
      <c r="F13" s="2">
        <v>40</v>
      </c>
      <c r="G13" s="2">
        <v>50</v>
      </c>
      <c r="H13" s="10"/>
      <c r="I13" s="10"/>
      <c r="J13" s="10"/>
    </row>
    <row r="14" spans="1:10" ht="15.75" customHeight="1">
      <c r="A14" s="13"/>
      <c r="B14" s="10" t="str">
        <f t="shared" si="1"/>
        <v>Anderson</v>
      </c>
      <c r="C14" s="2">
        <v>24</v>
      </c>
      <c r="D14" s="2">
        <v>24</v>
      </c>
      <c r="E14" s="2">
        <v>28</v>
      </c>
      <c r="F14" s="2">
        <v>34</v>
      </c>
      <c r="G14" s="2">
        <v>38</v>
      </c>
      <c r="H14" s="12"/>
      <c r="I14" s="10"/>
      <c r="J14" s="2"/>
    </row>
    <row r="15" spans="1:10" ht="15.75" customHeight="1">
      <c r="A15" s="13"/>
      <c r="B15" s="10" t="str">
        <f t="shared" si="1"/>
        <v>Anderson</v>
      </c>
      <c r="C15" s="2">
        <v>38</v>
      </c>
      <c r="D15" s="2">
        <v>38</v>
      </c>
      <c r="E15" s="2">
        <v>40</v>
      </c>
      <c r="F15" s="2">
        <v>40</v>
      </c>
      <c r="G15" s="2">
        <v>50</v>
      </c>
      <c r="H15" s="12"/>
      <c r="I15" s="10"/>
      <c r="J15" s="2"/>
    </row>
    <row r="16" spans="1:10" ht="15.75" customHeight="1">
      <c r="A16" s="13"/>
      <c r="B16" s="10" t="str">
        <f t="shared" si="1"/>
        <v>Anderson</v>
      </c>
      <c r="C16" s="2">
        <v>30</v>
      </c>
      <c r="D16" s="2">
        <v>34</v>
      </c>
      <c r="E16" s="2">
        <v>38</v>
      </c>
      <c r="F16" s="2">
        <v>40</v>
      </c>
      <c r="G16" s="2">
        <v>50</v>
      </c>
      <c r="H16" s="12"/>
      <c r="I16" s="10"/>
      <c r="J16" s="10"/>
    </row>
    <row r="17" spans="1:10" ht="15.75" customHeight="1">
      <c r="A17" s="13"/>
      <c r="B17" s="10" t="str">
        <f t="shared" si="1"/>
        <v>Anderson</v>
      </c>
      <c r="C17" s="2">
        <v>28</v>
      </c>
      <c r="D17" s="2">
        <v>30</v>
      </c>
      <c r="E17" s="2">
        <v>34</v>
      </c>
      <c r="F17" s="2">
        <v>38</v>
      </c>
      <c r="G17" s="2">
        <v>40</v>
      </c>
      <c r="H17" s="12"/>
      <c r="I17" s="10"/>
      <c r="J17" s="10"/>
    </row>
    <row r="18" spans="1:10" ht="15.75" customHeight="1">
      <c r="A18" s="13"/>
      <c r="B18" s="10" t="str">
        <f t="shared" si="1"/>
        <v>Anderson</v>
      </c>
      <c r="C18" s="2">
        <v>14</v>
      </c>
      <c r="D18" s="2">
        <v>16</v>
      </c>
      <c r="E18" s="2">
        <v>18</v>
      </c>
      <c r="F18" s="2">
        <v>24</v>
      </c>
      <c r="G18" s="2">
        <v>28</v>
      </c>
      <c r="H18" s="12"/>
      <c r="I18" s="2"/>
      <c r="J18" s="10"/>
    </row>
    <row r="19" spans="1:10" ht="15.75" customHeight="1">
      <c r="A19" s="13"/>
      <c r="B19" s="10" t="str">
        <f t="shared" si="1"/>
        <v>Anderson</v>
      </c>
      <c r="C19" s="2">
        <v>30</v>
      </c>
      <c r="D19" s="2">
        <v>30</v>
      </c>
      <c r="E19" s="2">
        <v>34</v>
      </c>
      <c r="F19" s="2">
        <v>34</v>
      </c>
      <c r="G19" s="2">
        <v>38</v>
      </c>
      <c r="H19" s="12"/>
      <c r="I19" s="10"/>
      <c r="J19" s="10"/>
    </row>
    <row r="20" spans="1:10" ht="15.75" customHeight="1">
      <c r="A20" s="13"/>
      <c r="B20" s="10" t="str">
        <f t="shared" si="1"/>
        <v>Anderson</v>
      </c>
      <c r="C20" s="2">
        <v>28</v>
      </c>
      <c r="D20" s="2">
        <v>30</v>
      </c>
      <c r="E20" s="2">
        <v>34</v>
      </c>
      <c r="F20" s="2">
        <v>38</v>
      </c>
      <c r="G20" s="2">
        <v>40</v>
      </c>
      <c r="H20" s="12"/>
      <c r="I20" s="10"/>
      <c r="J20" s="10"/>
    </row>
    <row r="21" spans="1:10" ht="15.75" customHeight="1">
      <c r="A21" s="13"/>
      <c r="B21" s="10" t="str">
        <f t="shared" si="1"/>
        <v>Anderson</v>
      </c>
      <c r="C21" s="2">
        <v>20</v>
      </c>
      <c r="D21" s="2">
        <v>20</v>
      </c>
      <c r="E21" s="2">
        <v>24</v>
      </c>
      <c r="F21" s="2">
        <v>28</v>
      </c>
      <c r="G21" s="2">
        <v>30</v>
      </c>
      <c r="H21" s="12"/>
      <c r="I21" s="10"/>
      <c r="J21" s="10"/>
    </row>
    <row r="22" spans="1:10" ht="15.75" customHeight="1">
      <c r="A22" s="13"/>
      <c r="B22" s="10" t="str">
        <f t="shared" si="1"/>
        <v>Anderson</v>
      </c>
      <c r="C22" s="2">
        <v>24</v>
      </c>
      <c r="D22" s="2">
        <v>28</v>
      </c>
      <c r="E22" s="2">
        <v>30</v>
      </c>
      <c r="F22" s="2">
        <v>34</v>
      </c>
      <c r="G22" s="2">
        <v>38</v>
      </c>
      <c r="H22" s="12"/>
      <c r="I22" s="2"/>
      <c r="J22" s="10"/>
    </row>
    <row r="23" spans="1:10" ht="15.75" customHeight="1">
      <c r="A23" s="16"/>
      <c r="B23" s="10" t="str">
        <f t="shared" si="1"/>
        <v>Anderson</v>
      </c>
      <c r="C23" s="2">
        <v>34</v>
      </c>
      <c r="D23" s="2">
        <v>34</v>
      </c>
      <c r="E23" s="2">
        <v>38</v>
      </c>
      <c r="F23" s="2">
        <v>40</v>
      </c>
      <c r="G23" s="2">
        <v>50</v>
      </c>
      <c r="H23" s="12"/>
      <c r="I23" s="2"/>
      <c r="J23" s="10"/>
    </row>
    <row r="24" spans="1:10" ht="15.75" customHeight="1">
      <c r="A24" s="13"/>
      <c r="B24" s="10" t="str">
        <f t="shared" si="1"/>
        <v>Anderson</v>
      </c>
      <c r="C24" s="2">
        <v>38</v>
      </c>
      <c r="D24" s="2">
        <v>38</v>
      </c>
      <c r="E24" s="2">
        <v>40</v>
      </c>
      <c r="F24" s="2">
        <v>40</v>
      </c>
      <c r="G24" s="2">
        <v>50</v>
      </c>
      <c r="H24" s="12"/>
      <c r="I24" s="10"/>
      <c r="J24" s="10"/>
    </row>
    <row r="25" spans="1:10" ht="15.75" customHeight="1">
      <c r="A25" s="13"/>
      <c r="B25" s="10" t="str">
        <f t="shared" si="1"/>
        <v>Anderson</v>
      </c>
      <c r="C25" s="2">
        <v>30</v>
      </c>
      <c r="D25" s="2">
        <v>34</v>
      </c>
      <c r="E25" s="2">
        <v>34</v>
      </c>
      <c r="F25" s="2">
        <v>38</v>
      </c>
      <c r="G25" s="2">
        <v>50</v>
      </c>
      <c r="H25" s="12"/>
      <c r="I25" s="10"/>
      <c r="J25" s="10"/>
    </row>
    <row r="26" spans="1:10" ht="15.75" customHeight="1">
      <c r="A26" s="13"/>
      <c r="B26" s="10" t="str">
        <f t="shared" si="1"/>
        <v>Anderson</v>
      </c>
      <c r="C26" s="2">
        <v>38</v>
      </c>
      <c r="D26" s="2">
        <v>38</v>
      </c>
      <c r="E26" s="2">
        <v>40</v>
      </c>
      <c r="F26" s="2">
        <v>40</v>
      </c>
      <c r="G26" s="2">
        <v>50</v>
      </c>
      <c r="H26" s="12"/>
      <c r="I26" s="10"/>
      <c r="J26" s="10"/>
    </row>
    <row r="27" spans="1:10" ht="15.75" customHeight="1">
      <c r="A27" s="21"/>
      <c r="B27" s="10" t="str">
        <f t="shared" si="1"/>
        <v>Anderson</v>
      </c>
      <c r="C27" s="2"/>
      <c r="D27" s="2"/>
      <c r="E27" s="2"/>
      <c r="F27" s="2"/>
      <c r="G27" s="2"/>
      <c r="H27" s="12"/>
      <c r="I27" s="2"/>
      <c r="J27" s="10"/>
    </row>
    <row r="28" spans="1:10" ht="15.75" customHeight="1">
      <c r="A28" s="21"/>
      <c r="B28" s="10" t="str">
        <f t="shared" si="1"/>
        <v>Anderson</v>
      </c>
      <c r="C28" s="2"/>
      <c r="D28" s="2"/>
      <c r="E28" s="2"/>
      <c r="F28" s="2"/>
      <c r="G28" s="2"/>
      <c r="H28" s="12"/>
      <c r="I28" s="10"/>
      <c r="J28" s="10"/>
    </row>
    <row r="29" spans="1:10" ht="15.75" customHeight="1">
      <c r="A29" s="21"/>
      <c r="B29" s="10" t="str">
        <f t="shared" si="1"/>
        <v>Anderson</v>
      </c>
      <c r="C29" s="2"/>
      <c r="D29" s="2"/>
      <c r="E29" s="2"/>
      <c r="F29" s="2"/>
      <c r="G29" s="2"/>
      <c r="H29" s="12"/>
      <c r="I29" s="10"/>
      <c r="J29" s="10"/>
    </row>
    <row r="30" spans="1:10" ht="12.75">
      <c r="A30" s="10"/>
      <c r="B30" s="10" t="str">
        <f t="shared" si="1"/>
        <v>Anderson</v>
      </c>
      <c r="C30" s="10"/>
      <c r="D30" s="10"/>
      <c r="E30" s="10"/>
      <c r="F30" s="10"/>
      <c r="G30" s="10"/>
      <c r="H30" s="10"/>
      <c r="I30" s="10"/>
      <c r="J30" s="10"/>
    </row>
    <row r="31" spans="1:10" ht="12.7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2.75">
      <c r="A32" s="24"/>
      <c r="B32" s="24" t="s">
        <v>13</v>
      </c>
      <c r="C32" s="25" t="s">
        <v>6</v>
      </c>
      <c r="D32" s="25" t="s">
        <v>14</v>
      </c>
      <c r="E32" s="25" t="s">
        <v>15</v>
      </c>
      <c r="F32" s="25" t="s">
        <v>16</v>
      </c>
      <c r="G32" s="25" t="s">
        <v>17</v>
      </c>
    </row>
    <row r="33" spans="1:7" ht="14.25">
      <c r="A33" s="26"/>
      <c r="B33" s="26">
        <v>0</v>
      </c>
      <c r="C33" s="28">
        <f t="shared" ref="C33:G33" si="2">COUNTIF(C$3:C$31,$B33)</f>
        <v>0</v>
      </c>
      <c r="D33" s="28">
        <f t="shared" si="2"/>
        <v>0</v>
      </c>
      <c r="E33" s="28">
        <f t="shared" si="2"/>
        <v>0</v>
      </c>
      <c r="F33" s="28">
        <f t="shared" si="2"/>
        <v>0</v>
      </c>
      <c r="G33" s="28">
        <f t="shared" si="2"/>
        <v>0</v>
      </c>
    </row>
    <row r="34" spans="1:7" ht="14.25">
      <c r="A34" s="31"/>
      <c r="B34" s="31">
        <v>1</v>
      </c>
      <c r="C34" s="28">
        <f t="shared" ref="C34:G34" si="3">COUNTIF(C$3:C$31,$B34)</f>
        <v>0</v>
      </c>
      <c r="D34" s="28">
        <f t="shared" si="3"/>
        <v>0</v>
      </c>
      <c r="E34" s="28">
        <f t="shared" si="3"/>
        <v>0</v>
      </c>
      <c r="F34" s="28">
        <f t="shared" si="3"/>
        <v>0</v>
      </c>
      <c r="G34" s="28">
        <f t="shared" si="3"/>
        <v>0</v>
      </c>
    </row>
    <row r="35" spans="1:7" ht="14.25">
      <c r="A35" s="31"/>
      <c r="B35" s="31">
        <v>2</v>
      </c>
      <c r="C35" s="28">
        <f t="shared" ref="C35:G35" si="4">COUNTIF(C$3:C$31,$B35)</f>
        <v>0</v>
      </c>
      <c r="D35" s="28">
        <f t="shared" si="4"/>
        <v>0</v>
      </c>
      <c r="E35" s="28">
        <f t="shared" si="4"/>
        <v>0</v>
      </c>
      <c r="F35" s="28">
        <f t="shared" si="4"/>
        <v>0</v>
      </c>
      <c r="G35" s="28">
        <f t="shared" si="4"/>
        <v>0</v>
      </c>
    </row>
    <row r="36" spans="1:7" ht="14.25">
      <c r="A36" s="31"/>
      <c r="B36" s="31">
        <v>3</v>
      </c>
      <c r="C36" s="28">
        <f t="shared" ref="C36:G36" si="5">COUNTIF(C$3:C$31,$B36)</f>
        <v>0</v>
      </c>
      <c r="D36" s="28">
        <f t="shared" si="5"/>
        <v>0</v>
      </c>
      <c r="E36" s="28">
        <f t="shared" si="5"/>
        <v>0</v>
      </c>
      <c r="F36" s="28">
        <f t="shared" si="5"/>
        <v>0</v>
      </c>
      <c r="G36" s="28">
        <f t="shared" si="5"/>
        <v>0</v>
      </c>
    </row>
    <row r="37" spans="1:7" ht="14.25">
      <c r="A37" s="31"/>
      <c r="B37" s="31">
        <v>4</v>
      </c>
      <c r="C37" s="28">
        <f t="shared" ref="C37:G37" si="6">COUNTIF(C$3:C$31,$B37)</f>
        <v>0</v>
      </c>
      <c r="D37" s="28">
        <f t="shared" si="6"/>
        <v>0</v>
      </c>
      <c r="E37" s="28">
        <f t="shared" si="6"/>
        <v>0</v>
      </c>
      <c r="F37" s="28">
        <f t="shared" si="6"/>
        <v>0</v>
      </c>
      <c r="G37" s="28">
        <f t="shared" si="6"/>
        <v>0</v>
      </c>
    </row>
    <row r="38" spans="1:7" ht="14.25">
      <c r="A38" s="31"/>
      <c r="B38" s="31">
        <v>6</v>
      </c>
      <c r="C38" s="28">
        <f t="shared" ref="C38:G38" si="7">COUNTIF(C$3:C$31,$B38)</f>
        <v>0</v>
      </c>
      <c r="D38" s="28">
        <f t="shared" si="7"/>
        <v>0</v>
      </c>
      <c r="E38" s="28">
        <f t="shared" si="7"/>
        <v>0</v>
      </c>
      <c r="F38" s="28">
        <f t="shared" si="7"/>
        <v>0</v>
      </c>
      <c r="G38" s="28">
        <f t="shared" si="7"/>
        <v>0</v>
      </c>
    </row>
    <row r="39" spans="1:7" ht="14.25">
      <c r="A39" s="31"/>
      <c r="B39" s="31">
        <v>8</v>
      </c>
      <c r="C39" s="28">
        <f t="shared" ref="C39:G39" si="8">COUNTIF(C$3:C$31,$B39)</f>
        <v>0</v>
      </c>
      <c r="D39" s="28">
        <f t="shared" si="8"/>
        <v>0</v>
      </c>
      <c r="E39" s="28">
        <f t="shared" si="8"/>
        <v>0</v>
      </c>
      <c r="F39" s="28">
        <f t="shared" si="8"/>
        <v>0</v>
      </c>
      <c r="G39" s="28">
        <f t="shared" si="8"/>
        <v>0</v>
      </c>
    </row>
    <row r="40" spans="1:7" ht="14.25">
      <c r="A40" s="31"/>
      <c r="B40" s="31">
        <v>10</v>
      </c>
      <c r="C40" s="28">
        <f t="shared" ref="C40:G40" si="9">COUNTIF(C$3:C$31,$B40)</f>
        <v>0</v>
      </c>
      <c r="D40" s="28">
        <f t="shared" si="9"/>
        <v>0</v>
      </c>
      <c r="E40" s="28">
        <f t="shared" si="9"/>
        <v>0</v>
      </c>
      <c r="F40" s="28">
        <f t="shared" si="9"/>
        <v>0</v>
      </c>
      <c r="G40" s="28">
        <f t="shared" si="9"/>
        <v>0</v>
      </c>
    </row>
    <row r="41" spans="1:7" ht="14.25">
      <c r="A41" s="31"/>
      <c r="B41" s="31">
        <v>12</v>
      </c>
      <c r="C41" s="28">
        <f t="shared" ref="C41:G41" si="10">COUNTIF(C$3:C$31,$B41)</f>
        <v>0</v>
      </c>
      <c r="D41" s="28">
        <f t="shared" si="10"/>
        <v>0</v>
      </c>
      <c r="E41" s="28">
        <f t="shared" si="10"/>
        <v>0</v>
      </c>
      <c r="F41" s="28">
        <f t="shared" si="10"/>
        <v>0</v>
      </c>
      <c r="G41" s="28">
        <f t="shared" si="10"/>
        <v>0</v>
      </c>
    </row>
    <row r="42" spans="1:7" ht="14.25">
      <c r="A42" s="31"/>
      <c r="B42" s="31">
        <v>14</v>
      </c>
      <c r="C42" s="28">
        <f t="shared" ref="C42:G42" si="11">COUNTIF(C$3:C$31,$B42)</f>
        <v>1</v>
      </c>
      <c r="D42" s="28">
        <f t="shared" si="11"/>
        <v>0</v>
      </c>
      <c r="E42" s="28">
        <f t="shared" si="11"/>
        <v>0</v>
      </c>
      <c r="F42" s="28">
        <f t="shared" si="11"/>
        <v>0</v>
      </c>
      <c r="G42" s="28">
        <f t="shared" si="11"/>
        <v>0</v>
      </c>
    </row>
    <row r="43" spans="1:7" ht="14.25">
      <c r="A43" s="31"/>
      <c r="B43" s="31">
        <v>16</v>
      </c>
      <c r="C43" s="28">
        <f t="shared" ref="C43:G43" si="12">COUNTIF(C$3:C$31,$B43)</f>
        <v>0</v>
      </c>
      <c r="D43" s="28">
        <f t="shared" si="12"/>
        <v>1</v>
      </c>
      <c r="E43" s="28">
        <f t="shared" si="12"/>
        <v>0</v>
      </c>
      <c r="F43" s="28">
        <f t="shared" si="12"/>
        <v>0</v>
      </c>
      <c r="G43" s="28">
        <f t="shared" si="12"/>
        <v>0</v>
      </c>
    </row>
    <row r="44" spans="1:7" ht="14.25">
      <c r="A44" s="31"/>
      <c r="B44" s="31">
        <v>18</v>
      </c>
      <c r="C44" s="28">
        <f t="shared" ref="C44:G44" si="13">COUNTIF(C$3:C$31,$B44)</f>
        <v>0</v>
      </c>
      <c r="D44" s="28">
        <f t="shared" si="13"/>
        <v>0</v>
      </c>
      <c r="E44" s="28">
        <f t="shared" si="13"/>
        <v>1</v>
      </c>
      <c r="F44" s="28">
        <f t="shared" si="13"/>
        <v>0</v>
      </c>
      <c r="G44" s="28">
        <f t="shared" si="13"/>
        <v>0</v>
      </c>
    </row>
    <row r="45" spans="1:7" ht="14.25">
      <c r="A45" s="31"/>
      <c r="B45" s="31">
        <v>20</v>
      </c>
      <c r="C45" s="28">
        <f t="shared" ref="C45:G45" si="14">COUNTIF(C$3:C$31,$B45)</f>
        <v>1</v>
      </c>
      <c r="D45" s="28">
        <f t="shared" si="14"/>
        <v>1</v>
      </c>
      <c r="E45" s="28">
        <f t="shared" si="14"/>
        <v>0</v>
      </c>
      <c r="F45" s="28">
        <f t="shared" si="14"/>
        <v>0</v>
      </c>
      <c r="G45" s="28">
        <f t="shared" si="14"/>
        <v>0</v>
      </c>
    </row>
    <row r="46" spans="1:7" ht="14.25">
      <c r="A46" s="31"/>
      <c r="B46" s="31">
        <v>24</v>
      </c>
      <c r="C46" s="28">
        <f t="shared" ref="C46:G46" si="15">COUNTIF(C$3:C$31,$B46)</f>
        <v>2</v>
      </c>
      <c r="D46" s="28">
        <f t="shared" si="15"/>
        <v>1</v>
      </c>
      <c r="E46" s="28">
        <f t="shared" si="15"/>
        <v>1</v>
      </c>
      <c r="F46" s="28">
        <f t="shared" si="15"/>
        <v>1</v>
      </c>
      <c r="G46" s="28">
        <f t="shared" si="15"/>
        <v>0</v>
      </c>
    </row>
    <row r="47" spans="1:7" ht="14.25">
      <c r="A47" s="31"/>
      <c r="B47" s="31">
        <v>28</v>
      </c>
      <c r="C47" s="28">
        <f t="shared" ref="C47:G47" si="16">COUNTIF(C$3:C$31,$B47)</f>
        <v>5</v>
      </c>
      <c r="D47" s="28">
        <f t="shared" si="16"/>
        <v>3</v>
      </c>
      <c r="E47" s="28">
        <f t="shared" si="16"/>
        <v>1</v>
      </c>
      <c r="F47" s="28">
        <f t="shared" si="16"/>
        <v>1</v>
      </c>
      <c r="G47" s="28">
        <f t="shared" si="16"/>
        <v>1</v>
      </c>
    </row>
    <row r="48" spans="1:7" ht="14.25">
      <c r="A48" s="31"/>
      <c r="B48" s="31">
        <v>30</v>
      </c>
      <c r="C48" s="28">
        <f t="shared" ref="C48:G48" si="17">COUNTIF(C$3:C$31,$B48)</f>
        <v>4</v>
      </c>
      <c r="D48" s="28">
        <f t="shared" si="17"/>
        <v>4</v>
      </c>
      <c r="E48" s="28">
        <f t="shared" si="17"/>
        <v>3</v>
      </c>
      <c r="F48" s="28">
        <f t="shared" si="17"/>
        <v>0</v>
      </c>
      <c r="G48" s="28">
        <f t="shared" si="17"/>
        <v>1</v>
      </c>
    </row>
    <row r="49" spans="1:7" ht="14.25">
      <c r="A49" s="31"/>
      <c r="B49" s="31">
        <v>34</v>
      </c>
      <c r="C49" s="28">
        <f t="shared" ref="C49:G49" si="18">COUNTIF(C$3:C$31,$B49)</f>
        <v>3</v>
      </c>
      <c r="D49" s="28">
        <f t="shared" si="18"/>
        <v>6</v>
      </c>
      <c r="E49" s="28">
        <f t="shared" si="18"/>
        <v>5</v>
      </c>
      <c r="F49" s="28">
        <f t="shared" si="18"/>
        <v>5</v>
      </c>
      <c r="G49" s="28">
        <f t="shared" si="18"/>
        <v>0</v>
      </c>
    </row>
    <row r="50" spans="1:7" ht="14.25">
      <c r="A50" s="31"/>
      <c r="B50" s="31">
        <v>38</v>
      </c>
      <c r="C50" s="28">
        <f t="shared" ref="C50:G50" si="19">COUNTIF(C$3:C$31,$B50)</f>
        <v>7</v>
      </c>
      <c r="D50" s="28">
        <f t="shared" si="19"/>
        <v>7</v>
      </c>
      <c r="E50" s="28">
        <f t="shared" si="19"/>
        <v>5</v>
      </c>
      <c r="F50" s="28">
        <f t="shared" si="19"/>
        <v>4</v>
      </c>
      <c r="G50" s="28">
        <f t="shared" si="19"/>
        <v>6</v>
      </c>
    </row>
    <row r="51" spans="1:7" ht="14.25">
      <c r="A51" s="31"/>
      <c r="B51" s="31">
        <v>40</v>
      </c>
      <c r="C51" s="28">
        <f t="shared" ref="C51:G51" si="20">COUNTIF(C$3:C$31,$B51)</f>
        <v>0</v>
      </c>
      <c r="D51" s="28">
        <f t="shared" si="20"/>
        <v>0</v>
      </c>
      <c r="E51" s="28">
        <f t="shared" si="20"/>
        <v>7</v>
      </c>
      <c r="F51" s="28">
        <f t="shared" si="20"/>
        <v>12</v>
      </c>
      <c r="G51" s="28">
        <f t="shared" si="20"/>
        <v>2</v>
      </c>
    </row>
    <row r="52" spans="1:7" ht="14.25">
      <c r="A52" s="31"/>
      <c r="B52" s="31">
        <v>44</v>
      </c>
      <c r="C52" s="28">
        <f t="shared" ref="C52:G52" si="21">COUNTIF(C$3:C$31,$B52)</f>
        <v>0</v>
      </c>
      <c r="D52" s="28">
        <f t="shared" si="21"/>
        <v>0</v>
      </c>
      <c r="E52" s="28">
        <f t="shared" si="21"/>
        <v>0</v>
      </c>
      <c r="F52" s="28">
        <f t="shared" si="21"/>
        <v>0</v>
      </c>
      <c r="G52" s="28">
        <f t="shared" si="21"/>
        <v>0</v>
      </c>
    </row>
    <row r="53" spans="1:7" ht="14.25">
      <c r="A53" s="31"/>
      <c r="B53" s="31">
        <v>50</v>
      </c>
      <c r="C53" s="28">
        <f t="shared" ref="C53:G53" si="22">COUNTIF(C$3:C$31,$B53)</f>
        <v>0</v>
      </c>
      <c r="D53" s="28">
        <f t="shared" si="22"/>
        <v>0</v>
      </c>
      <c r="E53" s="28">
        <f t="shared" si="22"/>
        <v>0</v>
      </c>
      <c r="F53" s="28">
        <f t="shared" si="22"/>
        <v>0</v>
      </c>
      <c r="G53" s="28">
        <f t="shared" si="22"/>
        <v>13</v>
      </c>
    </row>
    <row r="54" spans="1:7" ht="14.25">
      <c r="A54" s="31"/>
      <c r="B54" s="31">
        <v>60</v>
      </c>
      <c r="C54" s="28">
        <f t="shared" ref="C54:G54" si="23">COUNTIF(C$3:C$31,$B54)</f>
        <v>0</v>
      </c>
      <c r="D54" s="28">
        <f t="shared" si="23"/>
        <v>0</v>
      </c>
      <c r="E54" s="28">
        <f t="shared" si="23"/>
        <v>0</v>
      </c>
      <c r="F54" s="28">
        <f t="shared" si="23"/>
        <v>0</v>
      </c>
      <c r="G54" s="28">
        <f t="shared" si="23"/>
        <v>0</v>
      </c>
    </row>
    <row r="55" spans="1:7" ht="12.75">
      <c r="A55" s="34"/>
      <c r="B55" s="34" t="s">
        <v>18</v>
      </c>
      <c r="C55" s="25">
        <f t="shared" ref="C55:G55" si="24">SUM(C33:C54)</f>
        <v>23</v>
      </c>
      <c r="D55" s="25">
        <f t="shared" si="24"/>
        <v>23</v>
      </c>
      <c r="E55" s="25">
        <f t="shared" si="24"/>
        <v>23</v>
      </c>
      <c r="F55" s="25">
        <f t="shared" si="24"/>
        <v>23</v>
      </c>
      <c r="G55" s="25">
        <f t="shared" si="24"/>
        <v>23</v>
      </c>
    </row>
    <row r="56" spans="1:7" ht="12.75">
      <c r="B56" s="10"/>
      <c r="C56" s="10"/>
      <c r="D56" s="25" t="s">
        <v>14</v>
      </c>
      <c r="E56" s="25" t="s">
        <v>15</v>
      </c>
      <c r="F56" s="25" t="s">
        <v>16</v>
      </c>
      <c r="G56" s="25" t="s">
        <v>17</v>
      </c>
    </row>
    <row r="57" spans="1:7" ht="12.75">
      <c r="B57" s="24"/>
      <c r="C57" s="24" t="s">
        <v>19</v>
      </c>
      <c r="D57" s="35">
        <f>SUM(D33:D46)/D55</f>
        <v>0.13043478260869565</v>
      </c>
      <c r="E57" s="35">
        <f>SUM(E33:E47)/E55</f>
        <v>0.13043478260869565</v>
      </c>
      <c r="F57" s="35">
        <f>SUM(F33:F48)/F55</f>
        <v>8.6956521739130432E-2</v>
      </c>
      <c r="G57" s="35">
        <f>SUM(G33:G49)/G55</f>
        <v>8.6956521739130432E-2</v>
      </c>
    </row>
    <row r="58" spans="1:7" ht="12.75">
      <c r="B58" s="34"/>
      <c r="C58" s="34" t="s">
        <v>20</v>
      </c>
      <c r="D58" s="35">
        <f>SUM(D47)/D55</f>
        <v>0.13043478260869565</v>
      </c>
      <c r="E58" s="35">
        <f>E48/E55</f>
        <v>0.13043478260869565</v>
      </c>
      <c r="F58" s="35">
        <f>SUM(F49)/F55</f>
        <v>0.21739130434782608</v>
      </c>
      <c r="G58" s="35">
        <f>SUM(G50)/G55</f>
        <v>0.2608695652173913</v>
      </c>
    </row>
    <row r="59" spans="1:7" ht="12.75">
      <c r="B59" s="34"/>
      <c r="C59" s="34" t="s">
        <v>21</v>
      </c>
      <c r="D59" s="35">
        <f>SUM(D48)/D55</f>
        <v>0.17391304347826086</v>
      </c>
      <c r="E59" s="35">
        <f>SUM(E49)/E55</f>
        <v>0.21739130434782608</v>
      </c>
      <c r="F59" s="35">
        <f>SUM(F50)/F55</f>
        <v>0.17391304347826086</v>
      </c>
      <c r="G59" s="35">
        <f>SUM(G51)/G55</f>
        <v>8.6956521739130432E-2</v>
      </c>
    </row>
    <row r="60" spans="1:7" ht="12.75">
      <c r="B60" s="34"/>
      <c r="C60" s="34" t="s">
        <v>22</v>
      </c>
      <c r="D60" s="35">
        <f>SUM(D49:D54)/D55</f>
        <v>0.56521739130434778</v>
      </c>
      <c r="E60" s="35">
        <f>SUM(E50:E54)/E55</f>
        <v>0.52173913043478259</v>
      </c>
      <c r="F60" s="35">
        <f>SUM(F51:F54)/F55</f>
        <v>0.52173913043478259</v>
      </c>
      <c r="G60" s="35">
        <f>SUM(G52:G54)/G55</f>
        <v>0.56521739130434778</v>
      </c>
    </row>
    <row r="61" spans="1:7" ht="12.75">
      <c r="C61" s="6"/>
    </row>
    <row r="62" spans="1:7" ht="12.75">
      <c r="C62" s="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62"/>
  <sheetViews>
    <sheetView workbookViewId="0">
      <selection activeCell="A3" sqref="A3:A25"/>
    </sheetView>
  </sheetViews>
  <sheetFormatPr defaultColWidth="14.42578125" defaultRowHeight="15.75" customHeight="1"/>
  <cols>
    <col min="1" max="1" width="22.85546875" customWidth="1"/>
    <col min="4" max="4" width="15.5703125" customWidth="1"/>
    <col min="5" max="5" width="16" customWidth="1"/>
    <col min="6" max="7" width="15.5703125" customWidth="1"/>
  </cols>
  <sheetData>
    <row r="1" spans="1:10" ht="15.75" customHeight="1">
      <c r="A1" s="2" t="s">
        <v>0</v>
      </c>
      <c r="B1" s="2" t="s">
        <v>28</v>
      </c>
    </row>
    <row r="2" spans="1:10" ht="15.75" customHeigh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7"/>
      <c r="I2" s="2"/>
      <c r="J2" s="2"/>
    </row>
    <row r="3" spans="1:10" ht="15.75" customHeight="1">
      <c r="A3" s="55"/>
      <c r="B3" s="10" t="str">
        <f t="shared" ref="B3:B30" si="0">$B$1</f>
        <v>Sutton</v>
      </c>
      <c r="C3" s="2">
        <v>30</v>
      </c>
      <c r="D3" s="2">
        <v>34</v>
      </c>
      <c r="E3" s="2">
        <v>34</v>
      </c>
      <c r="F3" s="2">
        <v>40</v>
      </c>
      <c r="G3" s="2">
        <v>50</v>
      </c>
      <c r="H3" s="12"/>
      <c r="I3" s="10"/>
      <c r="J3" s="10"/>
    </row>
    <row r="4" spans="1:10" ht="15.75" customHeight="1">
      <c r="A4" s="11"/>
      <c r="B4" s="10" t="str">
        <f t="shared" si="0"/>
        <v>Sutton</v>
      </c>
      <c r="C4" s="2">
        <v>38</v>
      </c>
      <c r="D4" s="2">
        <v>40</v>
      </c>
      <c r="E4" s="2">
        <v>40</v>
      </c>
      <c r="F4" s="2">
        <v>50</v>
      </c>
      <c r="G4" s="2">
        <v>50</v>
      </c>
      <c r="H4" s="12"/>
      <c r="I4" s="10"/>
      <c r="J4" s="10"/>
    </row>
    <row r="5" spans="1:10" ht="15.75" customHeight="1">
      <c r="A5" s="13"/>
      <c r="B5" s="10" t="str">
        <f t="shared" si="0"/>
        <v>Sutton</v>
      </c>
      <c r="C5" s="2">
        <v>34</v>
      </c>
      <c r="D5" s="2" t="s">
        <v>29</v>
      </c>
      <c r="E5" s="2" t="s">
        <v>29</v>
      </c>
      <c r="F5" s="2" t="s">
        <v>29</v>
      </c>
      <c r="G5" s="2" t="s">
        <v>29</v>
      </c>
      <c r="H5" s="12"/>
      <c r="I5" s="10"/>
      <c r="J5" s="10"/>
    </row>
    <row r="6" spans="1:10" ht="15.75" customHeight="1">
      <c r="A6" s="13"/>
      <c r="B6" s="10" t="str">
        <f t="shared" si="0"/>
        <v>Sutton</v>
      </c>
      <c r="C6" s="2">
        <v>30</v>
      </c>
      <c r="D6" s="2">
        <v>34</v>
      </c>
      <c r="E6" s="2">
        <v>34</v>
      </c>
      <c r="F6" s="2">
        <v>38</v>
      </c>
      <c r="G6" s="2">
        <v>40</v>
      </c>
      <c r="H6" s="12"/>
      <c r="I6" s="10"/>
      <c r="J6" s="10"/>
    </row>
    <row r="7" spans="1:10" ht="15.75" customHeight="1">
      <c r="A7" s="13"/>
      <c r="B7" s="10" t="str">
        <f t="shared" si="0"/>
        <v>Sutton</v>
      </c>
      <c r="C7" s="2">
        <v>2</v>
      </c>
      <c r="D7" s="2">
        <v>2</v>
      </c>
      <c r="E7" s="2">
        <v>3</v>
      </c>
      <c r="F7" s="2">
        <v>3</v>
      </c>
      <c r="G7" s="2">
        <v>4</v>
      </c>
      <c r="H7" s="12"/>
      <c r="I7" s="10"/>
      <c r="J7" s="10"/>
    </row>
    <row r="8" spans="1:10" ht="15.75" customHeight="1">
      <c r="A8" s="13"/>
      <c r="B8" s="10" t="str">
        <f t="shared" si="0"/>
        <v>Sutton</v>
      </c>
      <c r="C8" s="2">
        <v>34</v>
      </c>
      <c r="D8" s="2">
        <v>34</v>
      </c>
      <c r="E8" s="2">
        <v>34</v>
      </c>
      <c r="F8" s="2">
        <v>38</v>
      </c>
      <c r="G8" s="2">
        <v>40</v>
      </c>
      <c r="H8" s="12"/>
      <c r="I8" s="10"/>
      <c r="J8" s="10"/>
    </row>
    <row r="9" spans="1:10" ht="15.75" customHeight="1">
      <c r="A9" s="13"/>
      <c r="B9" s="10" t="str">
        <f t="shared" si="0"/>
        <v>Sutton</v>
      </c>
      <c r="C9" s="2">
        <v>38</v>
      </c>
      <c r="D9" s="2">
        <v>38</v>
      </c>
      <c r="E9" s="2">
        <v>40</v>
      </c>
      <c r="F9" s="2">
        <v>50</v>
      </c>
      <c r="G9" s="2">
        <v>50</v>
      </c>
      <c r="H9" s="12"/>
      <c r="I9" s="10"/>
      <c r="J9" s="10"/>
    </row>
    <row r="10" spans="1:10" ht="15.75" customHeight="1">
      <c r="A10" s="13"/>
      <c r="B10" s="10" t="str">
        <f t="shared" si="0"/>
        <v>Sutton</v>
      </c>
      <c r="C10" s="2">
        <v>38</v>
      </c>
      <c r="D10" s="2">
        <v>40</v>
      </c>
      <c r="E10" s="2">
        <v>40</v>
      </c>
      <c r="F10" s="2">
        <v>50</v>
      </c>
      <c r="G10" s="2">
        <v>50</v>
      </c>
      <c r="H10" s="12"/>
      <c r="I10" s="10"/>
      <c r="J10" s="10"/>
    </row>
    <row r="11" spans="1:10" ht="15.75" customHeight="1">
      <c r="A11" s="13"/>
      <c r="B11" s="10" t="str">
        <f t="shared" si="0"/>
        <v>Sutton</v>
      </c>
      <c r="C11" s="2">
        <v>38</v>
      </c>
      <c r="D11" s="2">
        <v>40</v>
      </c>
      <c r="E11" s="2">
        <v>40</v>
      </c>
      <c r="F11" s="2">
        <v>50</v>
      </c>
      <c r="G11" s="2">
        <v>50</v>
      </c>
      <c r="H11" s="12"/>
      <c r="I11" s="10"/>
      <c r="J11" s="10"/>
    </row>
    <row r="12" spans="1:10" ht="15.75" customHeight="1">
      <c r="A12" s="13"/>
      <c r="B12" s="10" t="str">
        <f t="shared" si="0"/>
        <v>Sutton</v>
      </c>
      <c r="C12" s="2">
        <v>24</v>
      </c>
      <c r="D12" s="2">
        <v>30</v>
      </c>
      <c r="E12" s="2">
        <v>30</v>
      </c>
      <c r="F12" s="2">
        <v>34</v>
      </c>
      <c r="G12" s="2">
        <v>40</v>
      </c>
      <c r="H12" s="12"/>
      <c r="I12" s="10"/>
      <c r="J12" s="10"/>
    </row>
    <row r="13" spans="1:10" ht="15.75" customHeight="1">
      <c r="A13" s="13"/>
      <c r="B13" s="10" t="str">
        <f t="shared" si="0"/>
        <v>Sutton</v>
      </c>
      <c r="C13" s="2">
        <v>24</v>
      </c>
      <c r="D13" s="2">
        <v>28</v>
      </c>
      <c r="E13" s="2">
        <v>28</v>
      </c>
      <c r="F13" s="2">
        <v>30</v>
      </c>
      <c r="G13" s="2">
        <v>34</v>
      </c>
      <c r="H13" s="12"/>
      <c r="I13" s="10"/>
      <c r="J13" s="10"/>
    </row>
    <row r="14" spans="1:10" ht="15.75" customHeight="1">
      <c r="A14" s="13"/>
      <c r="B14" s="10" t="str">
        <f t="shared" si="0"/>
        <v>Sutton</v>
      </c>
      <c r="C14" s="2">
        <v>30</v>
      </c>
      <c r="D14" s="2">
        <v>30</v>
      </c>
      <c r="E14" s="2">
        <v>34</v>
      </c>
      <c r="F14" s="2">
        <v>38</v>
      </c>
      <c r="G14" s="2">
        <v>40</v>
      </c>
      <c r="H14" s="12"/>
      <c r="I14" s="10"/>
      <c r="J14" s="10"/>
    </row>
    <row r="15" spans="1:10" ht="15.75" customHeight="1">
      <c r="A15" s="13"/>
      <c r="B15" s="10" t="str">
        <f t="shared" si="0"/>
        <v>Sutton</v>
      </c>
      <c r="C15" s="2">
        <v>24</v>
      </c>
      <c r="D15" s="2">
        <v>28</v>
      </c>
      <c r="E15" s="2">
        <v>30</v>
      </c>
      <c r="F15" s="2">
        <v>34</v>
      </c>
      <c r="G15" s="2">
        <v>38</v>
      </c>
      <c r="H15" s="12"/>
      <c r="I15" s="2"/>
      <c r="J15" s="10"/>
    </row>
    <row r="16" spans="1:10" ht="15.75" customHeight="1">
      <c r="A16" s="13"/>
      <c r="B16" s="10" t="str">
        <f t="shared" si="0"/>
        <v>Sutton</v>
      </c>
      <c r="C16" s="2">
        <v>12</v>
      </c>
      <c r="D16" s="2">
        <v>14</v>
      </c>
      <c r="E16" s="2">
        <v>16</v>
      </c>
      <c r="F16" s="2">
        <v>16</v>
      </c>
      <c r="G16" s="2">
        <v>18</v>
      </c>
      <c r="H16" s="12"/>
      <c r="I16" s="10"/>
      <c r="J16" s="10"/>
    </row>
    <row r="17" spans="1:10" ht="15.75" customHeight="1">
      <c r="A17" s="13"/>
      <c r="B17" s="10" t="str">
        <f t="shared" si="0"/>
        <v>Sutton</v>
      </c>
      <c r="C17" s="2">
        <v>14</v>
      </c>
      <c r="D17" s="2">
        <v>14</v>
      </c>
      <c r="E17" s="2">
        <v>16</v>
      </c>
      <c r="F17" s="2">
        <v>16</v>
      </c>
      <c r="G17" s="2">
        <v>16</v>
      </c>
      <c r="H17" s="12"/>
      <c r="I17" s="2"/>
      <c r="J17" s="10"/>
    </row>
    <row r="18" spans="1:10" ht="15.75" customHeight="1">
      <c r="A18" s="13"/>
      <c r="B18" s="10" t="str">
        <f t="shared" si="0"/>
        <v>Sutton</v>
      </c>
      <c r="C18" s="2">
        <v>28</v>
      </c>
      <c r="D18" s="2">
        <v>30</v>
      </c>
      <c r="E18" s="2">
        <v>34</v>
      </c>
      <c r="F18" s="2">
        <v>38</v>
      </c>
      <c r="G18" s="2">
        <v>40</v>
      </c>
      <c r="H18" s="12"/>
      <c r="I18" s="10"/>
      <c r="J18" s="10"/>
    </row>
    <row r="19" spans="1:10" ht="15.75" customHeight="1">
      <c r="A19" s="13"/>
      <c r="B19" s="10" t="str">
        <f t="shared" si="0"/>
        <v>Sutton</v>
      </c>
      <c r="C19" s="2">
        <v>30</v>
      </c>
      <c r="D19" s="2">
        <v>34</v>
      </c>
      <c r="E19" s="2">
        <v>38</v>
      </c>
      <c r="F19" s="2">
        <v>40</v>
      </c>
      <c r="G19" s="2">
        <v>50</v>
      </c>
      <c r="H19" s="12"/>
      <c r="I19" s="10"/>
      <c r="J19" s="10"/>
    </row>
    <row r="20" spans="1:10" ht="15.75" customHeight="1">
      <c r="A20" s="13"/>
      <c r="B20" s="10" t="str">
        <f t="shared" si="0"/>
        <v>Sutton</v>
      </c>
      <c r="C20" s="2">
        <v>30</v>
      </c>
      <c r="D20" s="2">
        <v>34</v>
      </c>
      <c r="E20" s="2">
        <v>34</v>
      </c>
      <c r="F20" s="2">
        <v>40</v>
      </c>
      <c r="G20" s="2">
        <v>40</v>
      </c>
      <c r="H20" s="12"/>
      <c r="I20" s="10"/>
      <c r="J20" s="10"/>
    </row>
    <row r="21" spans="1:10" ht="15.75" customHeight="1">
      <c r="A21" s="60"/>
      <c r="B21" s="10" t="str">
        <f t="shared" si="0"/>
        <v>Sutton</v>
      </c>
      <c r="C21" s="2"/>
      <c r="D21" s="2">
        <v>30</v>
      </c>
      <c r="E21" s="2">
        <v>34</v>
      </c>
      <c r="F21" s="2">
        <v>38</v>
      </c>
      <c r="G21" s="2">
        <v>40</v>
      </c>
      <c r="H21" s="12"/>
      <c r="I21" s="10"/>
      <c r="J21" s="10"/>
    </row>
    <row r="22" spans="1:10" ht="15.75" customHeight="1">
      <c r="A22" s="60"/>
      <c r="B22" s="10" t="str">
        <f t="shared" si="0"/>
        <v>Sutton</v>
      </c>
      <c r="C22" s="2"/>
      <c r="D22" s="2"/>
      <c r="E22" s="2">
        <v>38</v>
      </c>
      <c r="F22" s="2">
        <v>50</v>
      </c>
      <c r="G22" s="2">
        <v>50</v>
      </c>
      <c r="H22" s="12"/>
      <c r="I22" s="10"/>
      <c r="J22" s="2"/>
    </row>
    <row r="23" spans="1:10" ht="15.75" customHeight="1">
      <c r="A23" s="49"/>
      <c r="B23" s="10" t="str">
        <f t="shared" si="0"/>
        <v>Sutton</v>
      </c>
      <c r="C23" s="2"/>
      <c r="D23" s="2"/>
      <c r="E23" s="2">
        <v>30</v>
      </c>
      <c r="F23" s="2">
        <v>34</v>
      </c>
      <c r="G23" s="2">
        <v>40</v>
      </c>
      <c r="H23" s="12"/>
      <c r="I23" s="10"/>
      <c r="J23" s="10"/>
    </row>
    <row r="24" spans="1:10" ht="15.75" customHeight="1">
      <c r="A24" s="49"/>
      <c r="B24" s="10" t="str">
        <f t="shared" si="0"/>
        <v>Sutton</v>
      </c>
      <c r="C24" s="2"/>
      <c r="D24" s="2"/>
      <c r="E24" s="2"/>
      <c r="F24" s="2">
        <v>24</v>
      </c>
      <c r="G24" s="2">
        <v>30</v>
      </c>
      <c r="H24" s="12"/>
      <c r="I24" s="10"/>
      <c r="J24" s="10"/>
    </row>
    <row r="25" spans="1:10" ht="15.75" customHeight="1">
      <c r="A25" s="49"/>
      <c r="B25" s="10" t="str">
        <f t="shared" si="0"/>
        <v>Sutton</v>
      </c>
      <c r="C25" s="2"/>
      <c r="D25" s="2"/>
      <c r="E25" s="2"/>
      <c r="F25" s="2"/>
      <c r="G25" s="2">
        <v>28</v>
      </c>
      <c r="H25" s="12"/>
      <c r="I25" s="2"/>
      <c r="J25" s="10"/>
    </row>
    <row r="26" spans="1:10" ht="15.75" customHeight="1">
      <c r="A26" s="61"/>
      <c r="B26" s="10" t="str">
        <f t="shared" si="0"/>
        <v>Sutton</v>
      </c>
      <c r="C26" s="2"/>
      <c r="D26" s="2"/>
      <c r="E26" s="2"/>
      <c r="F26" s="10"/>
      <c r="G26" s="2"/>
      <c r="H26" s="12"/>
      <c r="I26" s="10"/>
      <c r="J26" s="10"/>
    </row>
    <row r="27" spans="1:10" ht="15.75" customHeight="1">
      <c r="A27" s="2"/>
      <c r="B27" s="10" t="str">
        <f t="shared" si="0"/>
        <v>Sutton</v>
      </c>
      <c r="C27" s="10"/>
      <c r="D27" s="10"/>
      <c r="E27" s="10"/>
      <c r="F27" s="2"/>
      <c r="G27" s="2"/>
      <c r="H27" s="10"/>
      <c r="I27" s="10"/>
      <c r="J27" s="10"/>
    </row>
    <row r="28" spans="1:10" ht="15.75" customHeight="1">
      <c r="A28" s="10"/>
      <c r="B28" s="10" t="str">
        <f t="shared" si="0"/>
        <v>Sutton</v>
      </c>
      <c r="C28" s="10"/>
      <c r="D28" s="10"/>
      <c r="E28" s="10"/>
      <c r="F28" s="10"/>
      <c r="G28" s="10"/>
      <c r="H28" s="10"/>
      <c r="I28" s="10"/>
      <c r="J28" s="10"/>
    </row>
    <row r="29" spans="1:10" ht="15.75" customHeight="1">
      <c r="A29" s="10"/>
      <c r="B29" s="10" t="str">
        <f t="shared" si="0"/>
        <v>Sutton</v>
      </c>
      <c r="C29" s="10"/>
      <c r="D29" s="10"/>
      <c r="E29" s="10"/>
      <c r="F29" s="10"/>
      <c r="G29" s="10"/>
      <c r="H29" s="10"/>
      <c r="I29" s="10"/>
      <c r="J29" s="10"/>
    </row>
    <row r="30" spans="1:10" ht="12.75">
      <c r="A30" s="10"/>
      <c r="B30" s="10" t="str">
        <f t="shared" si="0"/>
        <v>Sutton</v>
      </c>
      <c r="C30" s="10"/>
      <c r="D30" s="10"/>
      <c r="E30" s="10"/>
      <c r="F30" s="10"/>
      <c r="G30" s="10"/>
      <c r="H30" s="10"/>
      <c r="I30" s="10"/>
      <c r="J30" s="10"/>
    </row>
    <row r="31" spans="1:10" ht="12.7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2.75">
      <c r="A32" s="24"/>
      <c r="B32" s="24" t="s">
        <v>13</v>
      </c>
      <c r="C32" s="25" t="s">
        <v>6</v>
      </c>
      <c r="D32" s="25" t="s">
        <v>14</v>
      </c>
      <c r="E32" s="25" t="s">
        <v>15</v>
      </c>
      <c r="F32" s="25" t="s">
        <v>16</v>
      </c>
      <c r="G32" s="25" t="s">
        <v>17</v>
      </c>
    </row>
    <row r="33" spans="1:7" ht="14.25">
      <c r="A33" s="26"/>
      <c r="B33" s="26">
        <v>0</v>
      </c>
      <c r="C33" s="28">
        <f t="shared" ref="C33:G33" si="1">COUNTIF(C$3:C$31,$B33)</f>
        <v>0</v>
      </c>
      <c r="D33" s="28">
        <f t="shared" si="1"/>
        <v>0</v>
      </c>
      <c r="E33" s="28">
        <f t="shared" si="1"/>
        <v>0</v>
      </c>
      <c r="F33" s="28">
        <f t="shared" si="1"/>
        <v>0</v>
      </c>
      <c r="G33" s="28">
        <f t="shared" si="1"/>
        <v>0</v>
      </c>
    </row>
    <row r="34" spans="1:7" ht="14.25">
      <c r="A34" s="31"/>
      <c r="B34" s="31">
        <v>1</v>
      </c>
      <c r="C34" s="28">
        <f t="shared" ref="C34:G34" si="2">COUNTIF(C$3:C$31,$B34)</f>
        <v>0</v>
      </c>
      <c r="D34" s="28">
        <f t="shared" si="2"/>
        <v>0</v>
      </c>
      <c r="E34" s="28">
        <f t="shared" si="2"/>
        <v>0</v>
      </c>
      <c r="F34" s="28">
        <f t="shared" si="2"/>
        <v>0</v>
      </c>
      <c r="G34" s="28">
        <f t="shared" si="2"/>
        <v>0</v>
      </c>
    </row>
    <row r="35" spans="1:7" ht="14.25">
      <c r="A35" s="31"/>
      <c r="B35" s="31">
        <v>2</v>
      </c>
      <c r="C35" s="28">
        <f t="shared" ref="C35:G35" si="3">COUNTIF(C$3:C$31,$B35)</f>
        <v>1</v>
      </c>
      <c r="D35" s="28">
        <f t="shared" si="3"/>
        <v>1</v>
      </c>
      <c r="E35" s="28">
        <f t="shared" si="3"/>
        <v>0</v>
      </c>
      <c r="F35" s="28">
        <f t="shared" si="3"/>
        <v>0</v>
      </c>
      <c r="G35" s="28">
        <f t="shared" si="3"/>
        <v>0</v>
      </c>
    </row>
    <row r="36" spans="1:7" ht="14.25">
      <c r="A36" s="31"/>
      <c r="B36" s="31">
        <v>3</v>
      </c>
      <c r="C36" s="28">
        <f t="shared" ref="C36:G36" si="4">COUNTIF(C$3:C$31,$B36)</f>
        <v>0</v>
      </c>
      <c r="D36" s="28">
        <f t="shared" si="4"/>
        <v>0</v>
      </c>
      <c r="E36" s="28">
        <f t="shared" si="4"/>
        <v>1</v>
      </c>
      <c r="F36" s="28">
        <f t="shared" si="4"/>
        <v>1</v>
      </c>
      <c r="G36" s="28">
        <f t="shared" si="4"/>
        <v>0</v>
      </c>
    </row>
    <row r="37" spans="1:7" ht="14.25">
      <c r="A37" s="31"/>
      <c r="B37" s="31">
        <v>4</v>
      </c>
      <c r="C37" s="28">
        <f t="shared" ref="C37:G37" si="5">COUNTIF(C$3:C$31,$B37)</f>
        <v>0</v>
      </c>
      <c r="D37" s="28">
        <f t="shared" si="5"/>
        <v>0</v>
      </c>
      <c r="E37" s="28">
        <f t="shared" si="5"/>
        <v>0</v>
      </c>
      <c r="F37" s="28">
        <f t="shared" si="5"/>
        <v>0</v>
      </c>
      <c r="G37" s="28">
        <f t="shared" si="5"/>
        <v>1</v>
      </c>
    </row>
    <row r="38" spans="1:7" ht="14.25">
      <c r="A38" s="31"/>
      <c r="B38" s="31">
        <v>6</v>
      </c>
      <c r="C38" s="28">
        <f t="shared" ref="C38:G38" si="6">COUNTIF(C$3:C$31,$B38)</f>
        <v>0</v>
      </c>
      <c r="D38" s="28">
        <f t="shared" si="6"/>
        <v>0</v>
      </c>
      <c r="E38" s="28">
        <f t="shared" si="6"/>
        <v>0</v>
      </c>
      <c r="F38" s="28">
        <f t="shared" si="6"/>
        <v>0</v>
      </c>
      <c r="G38" s="28">
        <f t="shared" si="6"/>
        <v>0</v>
      </c>
    </row>
    <row r="39" spans="1:7" ht="14.25">
      <c r="A39" s="31"/>
      <c r="B39" s="31">
        <v>8</v>
      </c>
      <c r="C39" s="28">
        <f t="shared" ref="C39:G39" si="7">COUNTIF(C$3:C$31,$B39)</f>
        <v>0</v>
      </c>
      <c r="D39" s="28">
        <f t="shared" si="7"/>
        <v>0</v>
      </c>
      <c r="E39" s="28">
        <f t="shared" si="7"/>
        <v>0</v>
      </c>
      <c r="F39" s="28">
        <f t="shared" si="7"/>
        <v>0</v>
      </c>
      <c r="G39" s="28">
        <f t="shared" si="7"/>
        <v>0</v>
      </c>
    </row>
    <row r="40" spans="1:7" ht="14.25">
      <c r="A40" s="31"/>
      <c r="B40" s="31">
        <v>10</v>
      </c>
      <c r="C40" s="28">
        <f t="shared" ref="C40:G40" si="8">COUNTIF(C$3:C$31,$B40)</f>
        <v>0</v>
      </c>
      <c r="D40" s="28">
        <f t="shared" si="8"/>
        <v>0</v>
      </c>
      <c r="E40" s="28">
        <f t="shared" si="8"/>
        <v>0</v>
      </c>
      <c r="F40" s="28">
        <f t="shared" si="8"/>
        <v>0</v>
      </c>
      <c r="G40" s="28">
        <f t="shared" si="8"/>
        <v>0</v>
      </c>
    </row>
    <row r="41" spans="1:7" ht="14.25">
      <c r="A41" s="31"/>
      <c r="B41" s="31">
        <v>12</v>
      </c>
      <c r="C41" s="28">
        <f t="shared" ref="C41:G41" si="9">COUNTIF(C$3:C$31,$B41)</f>
        <v>1</v>
      </c>
      <c r="D41" s="28">
        <f t="shared" si="9"/>
        <v>0</v>
      </c>
      <c r="E41" s="28">
        <f t="shared" si="9"/>
        <v>0</v>
      </c>
      <c r="F41" s="28">
        <f t="shared" si="9"/>
        <v>0</v>
      </c>
      <c r="G41" s="28">
        <f t="shared" si="9"/>
        <v>0</v>
      </c>
    </row>
    <row r="42" spans="1:7" ht="14.25">
      <c r="A42" s="31"/>
      <c r="B42" s="31">
        <v>14</v>
      </c>
      <c r="C42" s="28">
        <f t="shared" ref="C42:G42" si="10">COUNTIF(C$3:C$31,$B42)</f>
        <v>1</v>
      </c>
      <c r="D42" s="28">
        <f t="shared" si="10"/>
        <v>2</v>
      </c>
      <c r="E42" s="28">
        <f t="shared" si="10"/>
        <v>0</v>
      </c>
      <c r="F42" s="28">
        <f t="shared" si="10"/>
        <v>0</v>
      </c>
      <c r="G42" s="28">
        <f t="shared" si="10"/>
        <v>0</v>
      </c>
    </row>
    <row r="43" spans="1:7" ht="14.25">
      <c r="A43" s="31"/>
      <c r="B43" s="31">
        <v>16</v>
      </c>
      <c r="C43" s="28">
        <f t="shared" ref="C43:G43" si="11">COUNTIF(C$3:C$31,$B43)</f>
        <v>0</v>
      </c>
      <c r="D43" s="28">
        <f t="shared" si="11"/>
        <v>0</v>
      </c>
      <c r="E43" s="28">
        <f t="shared" si="11"/>
        <v>2</v>
      </c>
      <c r="F43" s="28">
        <f t="shared" si="11"/>
        <v>2</v>
      </c>
      <c r="G43" s="28">
        <f t="shared" si="11"/>
        <v>1</v>
      </c>
    </row>
    <row r="44" spans="1:7" ht="14.25">
      <c r="A44" s="31"/>
      <c r="B44" s="31">
        <v>18</v>
      </c>
      <c r="C44" s="28">
        <f t="shared" ref="C44:G44" si="12">COUNTIF(C$3:C$31,$B44)</f>
        <v>0</v>
      </c>
      <c r="D44" s="28">
        <f t="shared" si="12"/>
        <v>0</v>
      </c>
      <c r="E44" s="28">
        <f t="shared" si="12"/>
        <v>0</v>
      </c>
      <c r="F44" s="28">
        <f t="shared" si="12"/>
        <v>0</v>
      </c>
      <c r="G44" s="28">
        <f t="shared" si="12"/>
        <v>1</v>
      </c>
    </row>
    <row r="45" spans="1:7" ht="14.25">
      <c r="A45" s="31"/>
      <c r="B45" s="31">
        <v>20</v>
      </c>
      <c r="C45" s="28">
        <f t="shared" ref="C45:G45" si="13">COUNTIF(C$3:C$31,$B45)</f>
        <v>0</v>
      </c>
      <c r="D45" s="28">
        <f t="shared" si="13"/>
        <v>0</v>
      </c>
      <c r="E45" s="28">
        <f t="shared" si="13"/>
        <v>0</v>
      </c>
      <c r="F45" s="28">
        <f t="shared" si="13"/>
        <v>0</v>
      </c>
      <c r="G45" s="28">
        <f t="shared" si="13"/>
        <v>0</v>
      </c>
    </row>
    <row r="46" spans="1:7" ht="14.25">
      <c r="A46" s="31"/>
      <c r="B46" s="31">
        <v>24</v>
      </c>
      <c r="C46" s="28">
        <f t="shared" ref="C46:G46" si="14">COUNTIF(C$3:C$31,$B46)</f>
        <v>3</v>
      </c>
      <c r="D46" s="28">
        <f t="shared" si="14"/>
        <v>0</v>
      </c>
      <c r="E46" s="28">
        <f t="shared" si="14"/>
        <v>0</v>
      </c>
      <c r="F46" s="28">
        <f t="shared" si="14"/>
        <v>1</v>
      </c>
      <c r="G46" s="28">
        <f t="shared" si="14"/>
        <v>0</v>
      </c>
    </row>
    <row r="47" spans="1:7" ht="14.25">
      <c r="A47" s="31"/>
      <c r="B47" s="31">
        <v>28</v>
      </c>
      <c r="C47" s="28">
        <f t="shared" ref="C47:G47" si="15">COUNTIF(C$3:C$31,$B47)</f>
        <v>1</v>
      </c>
      <c r="D47" s="28">
        <f t="shared" si="15"/>
        <v>2</v>
      </c>
      <c r="E47" s="28">
        <f t="shared" si="15"/>
        <v>1</v>
      </c>
      <c r="F47" s="28">
        <f t="shared" si="15"/>
        <v>0</v>
      </c>
      <c r="G47" s="28">
        <f t="shared" si="15"/>
        <v>1</v>
      </c>
    </row>
    <row r="48" spans="1:7" ht="14.25">
      <c r="A48" s="31"/>
      <c r="B48" s="31">
        <v>30</v>
      </c>
      <c r="C48" s="28">
        <f t="shared" ref="C48:G48" si="16">COUNTIF(C$3:C$31,$B48)</f>
        <v>5</v>
      </c>
      <c r="D48" s="28">
        <f t="shared" si="16"/>
        <v>4</v>
      </c>
      <c r="E48" s="28">
        <f t="shared" si="16"/>
        <v>3</v>
      </c>
      <c r="F48" s="28">
        <f t="shared" si="16"/>
        <v>1</v>
      </c>
      <c r="G48" s="28">
        <f t="shared" si="16"/>
        <v>1</v>
      </c>
    </row>
    <row r="49" spans="1:7" ht="14.25">
      <c r="A49" s="31"/>
      <c r="B49" s="31">
        <v>34</v>
      </c>
      <c r="C49" s="28">
        <f t="shared" ref="C49:G49" si="17">COUNTIF(C$3:C$31,$B49)</f>
        <v>2</v>
      </c>
      <c r="D49" s="28">
        <f t="shared" si="17"/>
        <v>5</v>
      </c>
      <c r="E49" s="28">
        <f t="shared" si="17"/>
        <v>7</v>
      </c>
      <c r="F49" s="28">
        <f t="shared" si="17"/>
        <v>3</v>
      </c>
      <c r="G49" s="28">
        <f t="shared" si="17"/>
        <v>1</v>
      </c>
    </row>
    <row r="50" spans="1:7" ht="14.25">
      <c r="A50" s="31"/>
      <c r="B50" s="31">
        <v>38</v>
      </c>
      <c r="C50" s="28">
        <f t="shared" ref="C50:G50" si="18">COUNTIF(C$3:C$31,$B50)</f>
        <v>4</v>
      </c>
      <c r="D50" s="28">
        <f t="shared" si="18"/>
        <v>1</v>
      </c>
      <c r="E50" s="28">
        <f t="shared" si="18"/>
        <v>2</v>
      </c>
      <c r="F50" s="28">
        <f t="shared" si="18"/>
        <v>5</v>
      </c>
      <c r="G50" s="28">
        <f t="shared" si="18"/>
        <v>1</v>
      </c>
    </row>
    <row r="51" spans="1:7" ht="14.25">
      <c r="A51" s="31"/>
      <c r="B51" s="31">
        <v>40</v>
      </c>
      <c r="C51" s="28">
        <f t="shared" ref="C51:G51" si="19">COUNTIF(C$3:C$31,$B51)</f>
        <v>0</v>
      </c>
      <c r="D51" s="28">
        <f t="shared" si="19"/>
        <v>3</v>
      </c>
      <c r="E51" s="28">
        <f t="shared" si="19"/>
        <v>4</v>
      </c>
      <c r="F51" s="28">
        <f t="shared" si="19"/>
        <v>3</v>
      </c>
      <c r="G51" s="28">
        <f t="shared" si="19"/>
        <v>8</v>
      </c>
    </row>
    <row r="52" spans="1:7" ht="14.25">
      <c r="A52" s="31"/>
      <c r="B52" s="31">
        <v>44</v>
      </c>
      <c r="C52" s="28">
        <f t="shared" ref="C52:G52" si="20">COUNTIF(C$3:C$31,$B52)</f>
        <v>0</v>
      </c>
      <c r="D52" s="28">
        <f t="shared" si="20"/>
        <v>0</v>
      </c>
      <c r="E52" s="28">
        <f t="shared" si="20"/>
        <v>0</v>
      </c>
      <c r="F52" s="28">
        <f t="shared" si="20"/>
        <v>0</v>
      </c>
      <c r="G52" s="28">
        <f t="shared" si="20"/>
        <v>0</v>
      </c>
    </row>
    <row r="53" spans="1:7" ht="14.25">
      <c r="A53" s="31"/>
      <c r="B53" s="31">
        <v>50</v>
      </c>
      <c r="C53" s="28">
        <f t="shared" ref="C53:G53" si="21">COUNTIF(C$3:C$31,$B53)</f>
        <v>0</v>
      </c>
      <c r="D53" s="28">
        <f t="shared" si="21"/>
        <v>0</v>
      </c>
      <c r="E53" s="28">
        <f t="shared" si="21"/>
        <v>0</v>
      </c>
      <c r="F53" s="28">
        <f t="shared" si="21"/>
        <v>5</v>
      </c>
      <c r="G53" s="28">
        <f t="shared" si="21"/>
        <v>7</v>
      </c>
    </row>
    <row r="54" spans="1:7" ht="14.25">
      <c r="A54" s="31"/>
      <c r="B54" s="31">
        <v>60</v>
      </c>
      <c r="C54" s="28">
        <f t="shared" ref="C54:G54" si="22">COUNTIF(C$3:C$31,$B54)</f>
        <v>0</v>
      </c>
      <c r="D54" s="28">
        <f t="shared" si="22"/>
        <v>0</v>
      </c>
      <c r="E54" s="28">
        <f t="shared" si="22"/>
        <v>0</v>
      </c>
      <c r="F54" s="28">
        <f t="shared" si="22"/>
        <v>0</v>
      </c>
      <c r="G54" s="28">
        <f t="shared" si="22"/>
        <v>0</v>
      </c>
    </row>
    <row r="55" spans="1:7" ht="12.75">
      <c r="A55" s="34"/>
      <c r="B55" s="34" t="s">
        <v>18</v>
      </c>
      <c r="C55" s="25">
        <f t="shared" ref="C55:G55" si="23">SUM(C33:C54)</f>
        <v>18</v>
      </c>
      <c r="D55" s="25">
        <f t="shared" si="23"/>
        <v>18</v>
      </c>
      <c r="E55" s="25">
        <f t="shared" si="23"/>
        <v>20</v>
      </c>
      <c r="F55" s="25">
        <f t="shared" si="23"/>
        <v>21</v>
      </c>
      <c r="G55" s="25">
        <f t="shared" si="23"/>
        <v>22</v>
      </c>
    </row>
    <row r="56" spans="1:7" ht="12.75">
      <c r="B56" s="10"/>
      <c r="C56" s="10"/>
      <c r="D56" s="25" t="s">
        <v>14</v>
      </c>
      <c r="E56" s="25" t="s">
        <v>15</v>
      </c>
      <c r="F56" s="25" t="s">
        <v>16</v>
      </c>
      <c r="G56" s="25" t="s">
        <v>17</v>
      </c>
    </row>
    <row r="57" spans="1:7" ht="12.75">
      <c r="B57" s="24"/>
      <c r="C57" s="24" t="s">
        <v>19</v>
      </c>
      <c r="D57" s="35">
        <f>SUM(D33:D46)/D55</f>
        <v>0.16666666666666666</v>
      </c>
      <c r="E57" s="35">
        <f>SUM(E33:E47)/E55</f>
        <v>0.2</v>
      </c>
      <c r="F57" s="35">
        <f>SUM(F33:F48)/F55</f>
        <v>0.23809523809523808</v>
      </c>
      <c r="G57" s="35">
        <f>SUM(G33:G49)/G55</f>
        <v>0.27272727272727271</v>
      </c>
    </row>
    <row r="58" spans="1:7" ht="12.75">
      <c r="B58" s="34"/>
      <c r="C58" s="34" t="s">
        <v>20</v>
      </c>
      <c r="D58" s="35">
        <f>SUM(D47)/D55</f>
        <v>0.1111111111111111</v>
      </c>
      <c r="E58" s="35">
        <f>E48/E55</f>
        <v>0.15</v>
      </c>
      <c r="F58" s="35">
        <f>SUM(F49)/F55</f>
        <v>0.14285714285714285</v>
      </c>
      <c r="G58" s="35">
        <f>SUM(G50)/G55</f>
        <v>4.5454545454545456E-2</v>
      </c>
    </row>
    <row r="59" spans="1:7" ht="12.75">
      <c r="B59" s="34"/>
      <c r="C59" s="34" t="s">
        <v>21</v>
      </c>
      <c r="D59" s="35">
        <f>SUM(D48)/D55</f>
        <v>0.22222222222222221</v>
      </c>
      <c r="E59" s="35">
        <f>SUM(E49)/E55</f>
        <v>0.35</v>
      </c>
      <c r="F59" s="35">
        <f>SUM(F50)/F55</f>
        <v>0.23809523809523808</v>
      </c>
      <c r="G59" s="35">
        <f>SUM(G51)/G55</f>
        <v>0.36363636363636365</v>
      </c>
    </row>
    <row r="60" spans="1:7" ht="12.75">
      <c r="B60" s="34"/>
      <c r="C60" s="34" t="s">
        <v>22</v>
      </c>
      <c r="D60" s="35">
        <f>SUM(D49:D54)/D55</f>
        <v>0.5</v>
      </c>
      <c r="E60" s="35">
        <f>SUM(E50:E54)/E55</f>
        <v>0.3</v>
      </c>
      <c r="F60" s="35">
        <f>SUM(F51:F54)/F55</f>
        <v>0.38095238095238093</v>
      </c>
      <c r="G60" s="35">
        <f>SUM(G52:G54)/G55</f>
        <v>0.31818181818181818</v>
      </c>
    </row>
    <row r="61" spans="1:7" ht="12.75">
      <c r="C61" s="6"/>
    </row>
    <row r="62" spans="1:7" ht="12.75">
      <c r="C62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000"/>
  <sheetViews>
    <sheetView workbookViewId="0">
      <selection activeCell="A3" sqref="A3:A27"/>
    </sheetView>
  </sheetViews>
  <sheetFormatPr defaultColWidth="14.42578125" defaultRowHeight="15.75" customHeight="1"/>
  <cols>
    <col min="1" max="1" width="24.140625" customWidth="1"/>
    <col min="4" max="4" width="15.5703125" customWidth="1"/>
    <col min="5" max="5" width="16" customWidth="1"/>
    <col min="6" max="7" width="15.5703125" customWidth="1"/>
  </cols>
  <sheetData>
    <row r="1" spans="1:21" ht="15.75" customHeight="1">
      <c r="A1" s="1">
        <v>16</v>
      </c>
      <c r="B1" s="1" t="s">
        <v>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customHeight="1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4"/>
      <c r="I2" s="1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.75" customHeight="1">
      <c r="A3" s="55"/>
      <c r="B3" s="8" t="str">
        <f t="shared" ref="B3:B30" si="0">$B$1</f>
        <v>Duepner</v>
      </c>
      <c r="C3" s="1">
        <v>34</v>
      </c>
      <c r="D3" s="1">
        <v>38</v>
      </c>
      <c r="E3" s="1">
        <v>40</v>
      </c>
      <c r="F3" s="1">
        <v>50</v>
      </c>
      <c r="G3" s="1">
        <v>50</v>
      </c>
      <c r="H3" s="8"/>
      <c r="I3" s="8"/>
      <c r="J3" s="8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.75" customHeight="1">
      <c r="A4" s="11"/>
      <c r="B4" s="8" t="str">
        <f t="shared" si="0"/>
        <v>Duepner</v>
      </c>
      <c r="C4" s="1">
        <v>30</v>
      </c>
      <c r="D4" s="1">
        <v>34</v>
      </c>
      <c r="E4" s="1">
        <v>38</v>
      </c>
      <c r="F4" s="1">
        <v>40</v>
      </c>
      <c r="G4" s="1">
        <v>40</v>
      </c>
      <c r="H4" s="9"/>
      <c r="I4" s="8"/>
      <c r="J4" s="8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.75" customHeight="1">
      <c r="A5" s="13"/>
      <c r="B5" s="8" t="str">
        <f t="shared" si="0"/>
        <v>Duepner</v>
      </c>
      <c r="C5" s="1">
        <v>34</v>
      </c>
      <c r="D5" s="1">
        <v>38</v>
      </c>
      <c r="E5" s="1">
        <v>40</v>
      </c>
      <c r="F5" s="1">
        <v>50</v>
      </c>
      <c r="G5" s="1">
        <v>50</v>
      </c>
      <c r="H5" s="9"/>
      <c r="I5" s="8"/>
      <c r="J5" s="8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5.75" customHeight="1">
      <c r="A6" s="13"/>
      <c r="B6" s="8" t="str">
        <f t="shared" si="0"/>
        <v>Duepner</v>
      </c>
      <c r="C6" s="1">
        <v>34</v>
      </c>
      <c r="D6" s="1">
        <v>38</v>
      </c>
      <c r="E6" s="1">
        <v>38</v>
      </c>
      <c r="F6" s="1">
        <v>40</v>
      </c>
      <c r="G6" s="1">
        <v>50</v>
      </c>
      <c r="H6" s="9"/>
      <c r="I6" s="8"/>
      <c r="J6" s="8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5.75" customHeight="1">
      <c r="A7" s="13"/>
      <c r="B7" s="8" t="str">
        <f t="shared" si="0"/>
        <v>Duepner</v>
      </c>
      <c r="C7" s="1">
        <v>28</v>
      </c>
      <c r="D7" s="1">
        <v>30</v>
      </c>
      <c r="E7" s="1">
        <v>34</v>
      </c>
      <c r="F7" s="1">
        <v>38</v>
      </c>
      <c r="G7" s="1">
        <v>40</v>
      </c>
      <c r="H7" s="9"/>
      <c r="I7" s="8"/>
      <c r="J7" s="1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 customHeight="1">
      <c r="A8" s="13"/>
      <c r="B8" s="8" t="str">
        <f t="shared" si="0"/>
        <v>Duepner</v>
      </c>
      <c r="C8" s="1">
        <v>30</v>
      </c>
      <c r="D8" s="1">
        <v>34</v>
      </c>
      <c r="E8" s="1">
        <v>38</v>
      </c>
      <c r="F8" s="1">
        <v>40</v>
      </c>
      <c r="G8" s="1">
        <v>40</v>
      </c>
      <c r="H8" s="9"/>
      <c r="I8" s="8"/>
      <c r="J8" s="8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.75" customHeight="1">
      <c r="A9" s="13"/>
      <c r="B9" s="8" t="str">
        <f t="shared" si="0"/>
        <v>Duepner</v>
      </c>
      <c r="C9" s="1">
        <v>24</v>
      </c>
      <c r="D9" s="1">
        <v>28</v>
      </c>
      <c r="E9" s="1">
        <v>30</v>
      </c>
      <c r="F9" s="1">
        <v>34</v>
      </c>
      <c r="G9" s="1">
        <v>38</v>
      </c>
      <c r="H9" s="9"/>
      <c r="I9" s="8"/>
      <c r="J9" s="8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5.75" customHeight="1">
      <c r="A10" s="13"/>
      <c r="B10" s="8" t="str">
        <f t="shared" si="0"/>
        <v>Duepner</v>
      </c>
      <c r="C10" s="1">
        <v>28</v>
      </c>
      <c r="D10" s="1">
        <v>30</v>
      </c>
      <c r="E10" s="1">
        <v>34</v>
      </c>
      <c r="F10" s="1">
        <v>38</v>
      </c>
      <c r="G10" s="1">
        <v>40</v>
      </c>
      <c r="H10" s="9"/>
      <c r="I10" s="8"/>
      <c r="J10" s="8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5.75" customHeight="1">
      <c r="A11" s="13"/>
      <c r="B11" s="8" t="str">
        <f t="shared" si="0"/>
        <v>Duepner</v>
      </c>
      <c r="C11" s="1">
        <v>30</v>
      </c>
      <c r="D11" s="1">
        <v>30</v>
      </c>
      <c r="E11" s="1">
        <v>34</v>
      </c>
      <c r="F11" s="1">
        <v>38</v>
      </c>
      <c r="G11" s="1">
        <v>40</v>
      </c>
      <c r="H11" s="9"/>
      <c r="I11" s="8"/>
      <c r="J11" s="8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5.75" customHeight="1">
      <c r="A12" s="13"/>
      <c r="B12" s="8" t="str">
        <f t="shared" si="0"/>
        <v>Duepner</v>
      </c>
      <c r="C12" s="1">
        <v>30</v>
      </c>
      <c r="D12" s="1">
        <v>34</v>
      </c>
      <c r="E12" s="1">
        <v>40</v>
      </c>
      <c r="F12" s="1">
        <v>40</v>
      </c>
      <c r="G12" s="1">
        <v>50</v>
      </c>
      <c r="H12" s="9"/>
      <c r="I12" s="1"/>
      <c r="J12" s="8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5.75" customHeight="1">
      <c r="A13" s="13"/>
      <c r="B13" s="8" t="str">
        <f t="shared" si="0"/>
        <v>Duepner</v>
      </c>
      <c r="C13" s="1">
        <v>18</v>
      </c>
      <c r="D13" s="1">
        <v>20</v>
      </c>
      <c r="E13" s="1">
        <v>24</v>
      </c>
      <c r="F13" s="1">
        <v>28</v>
      </c>
      <c r="G13" s="1">
        <v>30</v>
      </c>
      <c r="H13" s="9"/>
      <c r="I13" s="8"/>
      <c r="J13" s="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5.75" customHeight="1">
      <c r="A14" s="13"/>
      <c r="B14" s="8" t="str">
        <f t="shared" si="0"/>
        <v>Duepner</v>
      </c>
      <c r="C14" s="1">
        <v>28</v>
      </c>
      <c r="D14" s="1">
        <v>30</v>
      </c>
      <c r="E14" s="1">
        <v>34</v>
      </c>
      <c r="F14" s="1">
        <v>38</v>
      </c>
      <c r="G14" s="1">
        <v>40</v>
      </c>
      <c r="H14" s="9"/>
      <c r="I14" s="8"/>
      <c r="J14" s="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5.75" customHeight="1">
      <c r="A15" s="13"/>
      <c r="B15" s="8" t="str">
        <f t="shared" si="0"/>
        <v>Duepner</v>
      </c>
      <c r="C15" s="1">
        <v>28</v>
      </c>
      <c r="D15" s="1">
        <v>30</v>
      </c>
      <c r="E15" s="1">
        <v>34</v>
      </c>
      <c r="F15" s="1">
        <v>38</v>
      </c>
      <c r="G15" s="1">
        <v>40</v>
      </c>
      <c r="H15" s="9"/>
      <c r="I15" s="8"/>
      <c r="J15" s="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5.75" customHeight="1">
      <c r="A16" s="13"/>
      <c r="B16" s="8" t="str">
        <f t="shared" si="0"/>
        <v>Duepner</v>
      </c>
      <c r="C16" s="1">
        <v>30</v>
      </c>
      <c r="D16" s="1">
        <v>34</v>
      </c>
      <c r="E16" s="1">
        <v>38</v>
      </c>
      <c r="F16" s="1">
        <v>40</v>
      </c>
      <c r="G16" s="1">
        <v>40</v>
      </c>
      <c r="H16" s="8"/>
      <c r="I16" s="8"/>
      <c r="J16" s="8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5.75" customHeight="1">
      <c r="A17" s="13"/>
      <c r="B17" s="8" t="str">
        <f t="shared" si="0"/>
        <v>Duepner</v>
      </c>
      <c r="C17" s="1">
        <v>30</v>
      </c>
      <c r="D17" s="1">
        <v>30</v>
      </c>
      <c r="E17" s="1">
        <v>34</v>
      </c>
      <c r="F17" s="1">
        <v>38</v>
      </c>
      <c r="G17" s="1">
        <v>40</v>
      </c>
      <c r="H17" s="9"/>
      <c r="I17" s="8"/>
      <c r="J17" s="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5.75" customHeight="1">
      <c r="A18" s="13"/>
      <c r="B18" s="8" t="str">
        <f t="shared" si="0"/>
        <v>Duepner</v>
      </c>
      <c r="C18" s="1">
        <v>28</v>
      </c>
      <c r="D18" s="1">
        <v>30</v>
      </c>
      <c r="E18" s="1">
        <v>34</v>
      </c>
      <c r="F18" s="1">
        <v>40</v>
      </c>
      <c r="G18" s="1">
        <v>50</v>
      </c>
      <c r="H18" s="9"/>
      <c r="I18" s="8"/>
      <c r="J18" s="8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5.75" customHeight="1">
      <c r="A19" s="13"/>
      <c r="B19" s="8" t="str">
        <f t="shared" si="0"/>
        <v>Duepner</v>
      </c>
      <c r="C19" s="1">
        <v>34</v>
      </c>
      <c r="D19" s="1">
        <v>38</v>
      </c>
      <c r="E19" s="1">
        <v>40</v>
      </c>
      <c r="F19" s="1">
        <v>40</v>
      </c>
      <c r="G19" s="6">
        <v>50</v>
      </c>
      <c r="H19" s="9"/>
      <c r="I19" s="8"/>
      <c r="J19" s="8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5.75" customHeight="1">
      <c r="A20" s="13"/>
      <c r="B20" s="8" t="str">
        <f t="shared" si="0"/>
        <v>Duepner</v>
      </c>
      <c r="C20" s="1">
        <v>30</v>
      </c>
      <c r="D20" s="1">
        <v>34</v>
      </c>
      <c r="E20" s="1">
        <v>34</v>
      </c>
      <c r="F20" s="1">
        <v>38</v>
      </c>
      <c r="G20" s="1">
        <v>40</v>
      </c>
      <c r="H20" s="9"/>
      <c r="I20" s="8"/>
      <c r="J20" s="8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5.75" customHeight="1">
      <c r="A21" s="13"/>
      <c r="B21" s="8" t="str">
        <f t="shared" si="0"/>
        <v>Duepner</v>
      </c>
      <c r="C21" s="1">
        <v>34</v>
      </c>
      <c r="D21" s="1">
        <v>34</v>
      </c>
      <c r="E21" s="1">
        <v>38</v>
      </c>
      <c r="F21" s="1">
        <v>40</v>
      </c>
      <c r="G21" s="1">
        <v>40</v>
      </c>
      <c r="H21" s="9"/>
      <c r="I21" s="8"/>
      <c r="J21" s="8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5.75" customHeight="1">
      <c r="A22" s="13"/>
      <c r="B22" s="8" t="str">
        <f t="shared" si="0"/>
        <v>Duepner</v>
      </c>
      <c r="C22" s="1">
        <v>34</v>
      </c>
      <c r="D22" s="1">
        <v>38</v>
      </c>
      <c r="E22" s="1">
        <v>40</v>
      </c>
      <c r="F22" s="1">
        <v>50</v>
      </c>
      <c r="G22" s="1">
        <v>50</v>
      </c>
      <c r="H22" s="9"/>
      <c r="I22" s="8"/>
      <c r="J22" s="8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5.75" customHeight="1">
      <c r="A23" s="13"/>
      <c r="B23" s="8" t="str">
        <f t="shared" si="0"/>
        <v>Duepner</v>
      </c>
      <c r="C23" s="1">
        <v>24</v>
      </c>
      <c r="D23" s="1">
        <v>28</v>
      </c>
      <c r="E23" s="1">
        <v>30</v>
      </c>
      <c r="F23" s="1">
        <v>34</v>
      </c>
      <c r="G23" s="1">
        <v>38</v>
      </c>
      <c r="H23" s="9"/>
      <c r="I23" s="8"/>
      <c r="J23" s="8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5.75" customHeight="1">
      <c r="A24" s="13"/>
      <c r="B24" s="8" t="str">
        <f t="shared" si="0"/>
        <v>Duepner</v>
      </c>
      <c r="C24" s="1">
        <v>24</v>
      </c>
      <c r="D24" s="1">
        <v>28</v>
      </c>
      <c r="E24" s="1">
        <v>30</v>
      </c>
      <c r="F24" s="1">
        <v>34</v>
      </c>
      <c r="G24" s="1">
        <v>40</v>
      </c>
      <c r="H24" s="9"/>
      <c r="I24" s="8"/>
      <c r="J24" s="8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5.75" customHeight="1">
      <c r="A25" s="13"/>
      <c r="B25" s="8" t="str">
        <f t="shared" si="0"/>
        <v>Duepner</v>
      </c>
      <c r="C25" s="1">
        <v>34</v>
      </c>
      <c r="D25" s="1">
        <v>38</v>
      </c>
      <c r="E25" s="1">
        <v>40</v>
      </c>
      <c r="F25" s="1">
        <v>50</v>
      </c>
      <c r="G25" s="1">
        <v>50</v>
      </c>
      <c r="H25" s="9"/>
      <c r="I25" s="8"/>
      <c r="J25" s="8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5.75" customHeight="1">
      <c r="A26" s="13"/>
      <c r="B26" s="8" t="str">
        <f t="shared" si="0"/>
        <v>Duepner</v>
      </c>
      <c r="C26" s="1">
        <v>12</v>
      </c>
      <c r="D26" s="1">
        <v>14</v>
      </c>
      <c r="E26" s="1">
        <v>14</v>
      </c>
      <c r="F26" s="1">
        <v>16</v>
      </c>
      <c r="G26" s="1">
        <v>20</v>
      </c>
      <c r="H26" s="9"/>
      <c r="I26" s="8"/>
      <c r="J26" s="8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5.75" customHeight="1">
      <c r="A27" s="62"/>
      <c r="B27" s="8" t="str">
        <f t="shared" si="0"/>
        <v>Duepner</v>
      </c>
      <c r="C27" s="1"/>
      <c r="D27" s="1"/>
      <c r="E27" s="1"/>
      <c r="F27" s="1"/>
      <c r="G27" s="1">
        <v>40</v>
      </c>
      <c r="H27" s="9"/>
      <c r="I27" s="8"/>
      <c r="J27" s="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5.75" customHeight="1">
      <c r="A28" s="22"/>
      <c r="B28" s="8" t="str">
        <f t="shared" si="0"/>
        <v>Duepner</v>
      </c>
      <c r="C28" s="1"/>
      <c r="D28" s="1"/>
      <c r="E28" s="1"/>
      <c r="F28" s="1"/>
      <c r="G28" s="1"/>
      <c r="H28" s="9"/>
      <c r="I28" s="8"/>
      <c r="J28" s="8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5.75" customHeight="1">
      <c r="A29" s="1"/>
      <c r="B29" s="8" t="str">
        <f t="shared" si="0"/>
        <v>Duepner</v>
      </c>
      <c r="C29" s="8"/>
      <c r="D29" s="8"/>
      <c r="E29" s="1"/>
      <c r="F29" s="1"/>
      <c r="G29" s="1"/>
      <c r="H29" s="8"/>
      <c r="I29" s="8"/>
      <c r="J29" s="8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8"/>
      <c r="B30" s="8" t="str">
        <f t="shared" si="0"/>
        <v>Duepner</v>
      </c>
      <c r="C30" s="8"/>
      <c r="D30" s="8"/>
      <c r="E30" s="8"/>
      <c r="F30" s="8"/>
      <c r="G30" s="8"/>
      <c r="H30" s="8"/>
      <c r="I30" s="8"/>
      <c r="J30" s="8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27"/>
      <c r="B32" s="27" t="s">
        <v>13</v>
      </c>
      <c r="C32" s="29" t="s">
        <v>6</v>
      </c>
      <c r="D32" s="29" t="s">
        <v>14</v>
      </c>
      <c r="E32" s="29" t="s">
        <v>15</v>
      </c>
      <c r="F32" s="29" t="s">
        <v>16</v>
      </c>
      <c r="G32" s="29" t="s">
        <v>17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4.25">
      <c r="A33" s="30"/>
      <c r="B33" s="30">
        <v>0</v>
      </c>
      <c r="C33" s="28">
        <f t="shared" ref="C33:G33" si="1">COUNTIF(C$3:C$31,$B33)</f>
        <v>0</v>
      </c>
      <c r="D33" s="28">
        <f t="shared" si="1"/>
        <v>0</v>
      </c>
      <c r="E33" s="28">
        <f t="shared" si="1"/>
        <v>0</v>
      </c>
      <c r="F33" s="28">
        <f t="shared" si="1"/>
        <v>0</v>
      </c>
      <c r="G33" s="28">
        <f t="shared" si="1"/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4.25">
      <c r="A34" s="32"/>
      <c r="B34" s="32">
        <v>1</v>
      </c>
      <c r="C34" s="28">
        <f t="shared" ref="C34:G34" si="2">COUNTIF(C$3:C$31,$B34)</f>
        <v>0</v>
      </c>
      <c r="D34" s="28">
        <f t="shared" si="2"/>
        <v>0</v>
      </c>
      <c r="E34" s="28">
        <f t="shared" si="2"/>
        <v>0</v>
      </c>
      <c r="F34" s="28">
        <f t="shared" si="2"/>
        <v>0</v>
      </c>
      <c r="G34" s="28">
        <f t="shared" si="2"/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4.25">
      <c r="A35" s="32"/>
      <c r="B35" s="32">
        <v>2</v>
      </c>
      <c r="C35" s="28">
        <f t="shared" ref="C35:G35" si="3">COUNTIF(C$3:C$31,$B35)</f>
        <v>0</v>
      </c>
      <c r="D35" s="28">
        <f t="shared" si="3"/>
        <v>0</v>
      </c>
      <c r="E35" s="28">
        <f t="shared" si="3"/>
        <v>0</v>
      </c>
      <c r="F35" s="28">
        <f t="shared" si="3"/>
        <v>0</v>
      </c>
      <c r="G35" s="28">
        <f t="shared" si="3"/>
        <v>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4.25">
      <c r="A36" s="32"/>
      <c r="B36" s="32">
        <v>3</v>
      </c>
      <c r="C36" s="28">
        <f t="shared" ref="C36:G36" si="4">COUNTIF(C$3:C$31,$B36)</f>
        <v>0</v>
      </c>
      <c r="D36" s="28">
        <f t="shared" si="4"/>
        <v>0</v>
      </c>
      <c r="E36" s="28">
        <f t="shared" si="4"/>
        <v>0</v>
      </c>
      <c r="F36" s="28">
        <f t="shared" si="4"/>
        <v>0</v>
      </c>
      <c r="G36" s="28">
        <f t="shared" si="4"/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4.25">
      <c r="A37" s="32"/>
      <c r="B37" s="32">
        <v>4</v>
      </c>
      <c r="C37" s="28">
        <f t="shared" ref="C37:G37" si="5">COUNTIF(C$3:C$31,$B37)</f>
        <v>0</v>
      </c>
      <c r="D37" s="28">
        <f t="shared" si="5"/>
        <v>0</v>
      </c>
      <c r="E37" s="28">
        <f t="shared" si="5"/>
        <v>0</v>
      </c>
      <c r="F37" s="28">
        <f t="shared" si="5"/>
        <v>0</v>
      </c>
      <c r="G37" s="28">
        <f t="shared" si="5"/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4.25">
      <c r="A38" s="32"/>
      <c r="B38" s="32">
        <v>6</v>
      </c>
      <c r="C38" s="28">
        <f t="shared" ref="C38:G38" si="6">COUNTIF(C$3:C$31,$B38)</f>
        <v>0</v>
      </c>
      <c r="D38" s="28">
        <f t="shared" si="6"/>
        <v>0</v>
      </c>
      <c r="E38" s="28">
        <f t="shared" si="6"/>
        <v>0</v>
      </c>
      <c r="F38" s="28">
        <f t="shared" si="6"/>
        <v>0</v>
      </c>
      <c r="G38" s="28">
        <f t="shared" si="6"/>
        <v>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4.25">
      <c r="A39" s="32"/>
      <c r="B39" s="32">
        <v>8</v>
      </c>
      <c r="C39" s="28">
        <f t="shared" ref="C39:G39" si="7">COUNTIF(C$3:C$31,$B39)</f>
        <v>0</v>
      </c>
      <c r="D39" s="28">
        <f t="shared" si="7"/>
        <v>0</v>
      </c>
      <c r="E39" s="28">
        <f t="shared" si="7"/>
        <v>0</v>
      </c>
      <c r="F39" s="28">
        <f t="shared" si="7"/>
        <v>0</v>
      </c>
      <c r="G39" s="28">
        <f t="shared" si="7"/>
        <v>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4.25">
      <c r="A40" s="32"/>
      <c r="B40" s="32">
        <v>10</v>
      </c>
      <c r="C40" s="28">
        <f t="shared" ref="C40:G40" si="8">COUNTIF(C$3:C$31,$B40)</f>
        <v>0</v>
      </c>
      <c r="D40" s="28">
        <f t="shared" si="8"/>
        <v>0</v>
      </c>
      <c r="E40" s="28">
        <f t="shared" si="8"/>
        <v>0</v>
      </c>
      <c r="F40" s="28">
        <f t="shared" si="8"/>
        <v>0</v>
      </c>
      <c r="G40" s="28">
        <f t="shared" si="8"/>
        <v>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4.25">
      <c r="A41" s="32"/>
      <c r="B41" s="32">
        <v>12</v>
      </c>
      <c r="C41" s="28">
        <f t="shared" ref="C41:G41" si="9">COUNTIF(C$3:C$31,$B41)</f>
        <v>1</v>
      </c>
      <c r="D41" s="28">
        <f t="shared" si="9"/>
        <v>0</v>
      </c>
      <c r="E41" s="28">
        <f t="shared" si="9"/>
        <v>0</v>
      </c>
      <c r="F41" s="28">
        <f t="shared" si="9"/>
        <v>0</v>
      </c>
      <c r="G41" s="28">
        <f t="shared" si="9"/>
        <v>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4.25">
      <c r="A42" s="32"/>
      <c r="B42" s="32">
        <v>14</v>
      </c>
      <c r="C42" s="28">
        <f t="shared" ref="C42:G42" si="10">COUNTIF(C$3:C$31,$B42)</f>
        <v>0</v>
      </c>
      <c r="D42" s="28">
        <f t="shared" si="10"/>
        <v>1</v>
      </c>
      <c r="E42" s="28">
        <f t="shared" si="10"/>
        <v>1</v>
      </c>
      <c r="F42" s="28">
        <f t="shared" si="10"/>
        <v>0</v>
      </c>
      <c r="G42" s="28">
        <f t="shared" si="10"/>
        <v>0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4.25">
      <c r="A43" s="32"/>
      <c r="B43" s="32">
        <v>16</v>
      </c>
      <c r="C43" s="28">
        <f t="shared" ref="C43:G43" si="11">COUNTIF(C$3:C$31,$B43)</f>
        <v>0</v>
      </c>
      <c r="D43" s="28">
        <f t="shared" si="11"/>
        <v>0</v>
      </c>
      <c r="E43" s="28">
        <f t="shared" si="11"/>
        <v>0</v>
      </c>
      <c r="F43" s="28">
        <f t="shared" si="11"/>
        <v>1</v>
      </c>
      <c r="G43" s="28">
        <f t="shared" si="11"/>
        <v>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4.25">
      <c r="A44" s="32"/>
      <c r="B44" s="32">
        <v>18</v>
      </c>
      <c r="C44" s="28">
        <f t="shared" ref="C44:G44" si="12">COUNTIF(C$3:C$31,$B44)</f>
        <v>1</v>
      </c>
      <c r="D44" s="28">
        <f t="shared" si="12"/>
        <v>0</v>
      </c>
      <c r="E44" s="28">
        <f t="shared" si="12"/>
        <v>0</v>
      </c>
      <c r="F44" s="28">
        <f t="shared" si="12"/>
        <v>0</v>
      </c>
      <c r="G44" s="28">
        <f t="shared" si="12"/>
        <v>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4.25">
      <c r="A45" s="32"/>
      <c r="B45" s="32">
        <v>20</v>
      </c>
      <c r="C45" s="28">
        <f t="shared" ref="C45:G45" si="13">COUNTIF(C$3:C$31,$B45)</f>
        <v>0</v>
      </c>
      <c r="D45" s="28">
        <f t="shared" si="13"/>
        <v>1</v>
      </c>
      <c r="E45" s="28">
        <f t="shared" si="13"/>
        <v>0</v>
      </c>
      <c r="F45" s="28">
        <f t="shared" si="13"/>
        <v>0</v>
      </c>
      <c r="G45" s="28">
        <f t="shared" si="13"/>
        <v>1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4.25">
      <c r="A46" s="32"/>
      <c r="B46" s="32">
        <v>24</v>
      </c>
      <c r="C46" s="28">
        <f t="shared" ref="C46:G46" si="14">COUNTIF(C$3:C$31,$B46)</f>
        <v>3</v>
      </c>
      <c r="D46" s="28">
        <f t="shared" si="14"/>
        <v>0</v>
      </c>
      <c r="E46" s="28">
        <f t="shared" si="14"/>
        <v>1</v>
      </c>
      <c r="F46" s="28">
        <f t="shared" si="14"/>
        <v>0</v>
      </c>
      <c r="G46" s="28">
        <f t="shared" si="14"/>
        <v>0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4.25">
      <c r="A47" s="32"/>
      <c r="B47" s="32">
        <v>28</v>
      </c>
      <c r="C47" s="28">
        <f t="shared" ref="C47:G47" si="15">COUNTIF(C$3:C$31,$B47)</f>
        <v>5</v>
      </c>
      <c r="D47" s="28">
        <f t="shared" si="15"/>
        <v>3</v>
      </c>
      <c r="E47" s="28">
        <f t="shared" si="15"/>
        <v>0</v>
      </c>
      <c r="F47" s="28">
        <f t="shared" si="15"/>
        <v>1</v>
      </c>
      <c r="G47" s="28">
        <f t="shared" si="15"/>
        <v>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4.25">
      <c r="A48" s="32"/>
      <c r="B48" s="32">
        <v>30</v>
      </c>
      <c r="C48" s="28">
        <f t="shared" ref="C48:G48" si="16">COUNTIF(C$3:C$31,$B48)</f>
        <v>7</v>
      </c>
      <c r="D48" s="28">
        <f t="shared" si="16"/>
        <v>7</v>
      </c>
      <c r="E48" s="28">
        <f t="shared" si="16"/>
        <v>3</v>
      </c>
      <c r="F48" s="28">
        <f t="shared" si="16"/>
        <v>0</v>
      </c>
      <c r="G48" s="28">
        <f t="shared" si="16"/>
        <v>1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4.25">
      <c r="A49" s="32"/>
      <c r="B49" s="32">
        <v>34</v>
      </c>
      <c r="C49" s="28">
        <f t="shared" ref="C49:G49" si="17">COUNTIF(C$3:C$31,$B49)</f>
        <v>7</v>
      </c>
      <c r="D49" s="28">
        <f t="shared" si="17"/>
        <v>6</v>
      </c>
      <c r="E49" s="28">
        <f t="shared" si="17"/>
        <v>8</v>
      </c>
      <c r="F49" s="28">
        <f t="shared" si="17"/>
        <v>3</v>
      </c>
      <c r="G49" s="28">
        <f t="shared" si="17"/>
        <v>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4.25">
      <c r="A50" s="32"/>
      <c r="B50" s="32">
        <v>38</v>
      </c>
      <c r="C50" s="28">
        <f t="shared" ref="C50:G50" si="18">COUNTIF(C$3:C$31,$B50)</f>
        <v>0</v>
      </c>
      <c r="D50" s="28">
        <f t="shared" si="18"/>
        <v>6</v>
      </c>
      <c r="E50" s="28">
        <f t="shared" si="18"/>
        <v>5</v>
      </c>
      <c r="F50" s="28">
        <f t="shared" si="18"/>
        <v>7</v>
      </c>
      <c r="G50" s="28">
        <f t="shared" si="18"/>
        <v>2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4.25">
      <c r="A51" s="32"/>
      <c r="B51" s="32">
        <v>40</v>
      </c>
      <c r="C51" s="28">
        <f t="shared" ref="C51:G51" si="19">COUNTIF(C$3:C$31,$B51)</f>
        <v>0</v>
      </c>
      <c r="D51" s="28">
        <f t="shared" si="19"/>
        <v>0</v>
      </c>
      <c r="E51" s="28">
        <f t="shared" si="19"/>
        <v>6</v>
      </c>
      <c r="F51" s="28">
        <f t="shared" si="19"/>
        <v>8</v>
      </c>
      <c r="G51" s="28">
        <f t="shared" si="19"/>
        <v>13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4.25">
      <c r="A52" s="32"/>
      <c r="B52" s="32">
        <v>44</v>
      </c>
      <c r="C52" s="28">
        <f t="shared" ref="C52:G52" si="20">COUNTIF(C$3:C$31,$B52)</f>
        <v>0</v>
      </c>
      <c r="D52" s="28">
        <f t="shared" si="20"/>
        <v>0</v>
      </c>
      <c r="E52" s="28">
        <f t="shared" si="20"/>
        <v>0</v>
      </c>
      <c r="F52" s="28">
        <f t="shared" si="20"/>
        <v>0</v>
      </c>
      <c r="G52" s="28">
        <f t="shared" si="20"/>
        <v>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4.25">
      <c r="A53" s="32"/>
      <c r="B53" s="32">
        <v>50</v>
      </c>
      <c r="C53" s="28">
        <f t="shared" ref="C53:G53" si="21">COUNTIF(C$3:C$31,$B53)</f>
        <v>0</v>
      </c>
      <c r="D53" s="28">
        <f t="shared" si="21"/>
        <v>0</v>
      </c>
      <c r="E53" s="28">
        <f t="shared" si="21"/>
        <v>0</v>
      </c>
      <c r="F53" s="28">
        <f t="shared" si="21"/>
        <v>4</v>
      </c>
      <c r="G53" s="28">
        <f t="shared" si="21"/>
        <v>8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4.25">
      <c r="A54" s="32"/>
      <c r="B54" s="32">
        <v>60</v>
      </c>
      <c r="C54" s="28">
        <f t="shared" ref="C54:G54" si="22">COUNTIF(C$3:C$31,$B54)</f>
        <v>0</v>
      </c>
      <c r="D54" s="28">
        <f t="shared" si="22"/>
        <v>0</v>
      </c>
      <c r="E54" s="28">
        <f t="shared" si="22"/>
        <v>0</v>
      </c>
      <c r="F54" s="28">
        <f t="shared" si="22"/>
        <v>0</v>
      </c>
      <c r="G54" s="28">
        <f t="shared" si="22"/>
        <v>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>
      <c r="A55" s="23"/>
      <c r="B55" s="23" t="s">
        <v>18</v>
      </c>
      <c r="C55" s="29">
        <f t="shared" ref="C55:G55" si="23">SUM(C33:C54)</f>
        <v>24</v>
      </c>
      <c r="D55" s="29">
        <f t="shared" si="23"/>
        <v>24</v>
      </c>
      <c r="E55" s="29">
        <f t="shared" si="23"/>
        <v>24</v>
      </c>
      <c r="F55" s="29">
        <f t="shared" si="23"/>
        <v>24</v>
      </c>
      <c r="G55" s="29">
        <f t="shared" si="23"/>
        <v>25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.75">
      <c r="A56" s="3"/>
      <c r="B56" s="8"/>
      <c r="C56" s="8"/>
      <c r="D56" s="29" t="s">
        <v>14</v>
      </c>
      <c r="E56" s="29" t="s">
        <v>15</v>
      </c>
      <c r="F56" s="29" t="s">
        <v>16</v>
      </c>
      <c r="G56" s="29" t="s">
        <v>17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2.75">
      <c r="A57" s="3"/>
      <c r="B57" s="27"/>
      <c r="C57" s="27" t="s">
        <v>19</v>
      </c>
      <c r="D57" s="33">
        <f>SUM(D33:D46)/D55</f>
        <v>8.3333333333333329E-2</v>
      </c>
      <c r="E57" s="33">
        <f>SUM(E33:E47)/E55</f>
        <v>8.3333333333333329E-2</v>
      </c>
      <c r="F57" s="33">
        <f>SUM(F33:F48)/F55</f>
        <v>8.3333333333333329E-2</v>
      </c>
      <c r="G57" s="33">
        <f>SUM(G33:G49)/G55</f>
        <v>0.08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2.75">
      <c r="A58" s="3"/>
      <c r="B58" s="23"/>
      <c r="C58" s="23" t="s">
        <v>20</v>
      </c>
      <c r="D58" s="33">
        <f>SUM(D47)/D55</f>
        <v>0.125</v>
      </c>
      <c r="E58" s="33">
        <f>E48/E55</f>
        <v>0.125</v>
      </c>
      <c r="F58" s="33">
        <f>SUM(F49)/F55</f>
        <v>0.125</v>
      </c>
      <c r="G58" s="33">
        <f>SUM(G50)/G55</f>
        <v>0.08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2.75">
      <c r="A59" s="3"/>
      <c r="B59" s="23"/>
      <c r="C59" s="23" t="s">
        <v>21</v>
      </c>
      <c r="D59" s="33">
        <f>SUM(D48)/D55</f>
        <v>0.29166666666666669</v>
      </c>
      <c r="E59" s="33">
        <f>SUM(E49)/E55</f>
        <v>0.33333333333333331</v>
      </c>
      <c r="F59" s="33">
        <f>SUM(F50)/F55</f>
        <v>0.29166666666666669</v>
      </c>
      <c r="G59" s="33">
        <f>SUM(G51)/G55</f>
        <v>0.52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2.75">
      <c r="A60" s="3"/>
      <c r="B60" s="23"/>
      <c r="C60" s="23" t="s">
        <v>22</v>
      </c>
      <c r="D60" s="33">
        <f>SUM(D49:D54)/D55</f>
        <v>0.5</v>
      </c>
      <c r="E60" s="33">
        <f>SUM(E50:E54)/E55</f>
        <v>0.45833333333333331</v>
      </c>
      <c r="F60" s="33">
        <f>SUM(F51:F54)/F55</f>
        <v>0.5</v>
      </c>
      <c r="G60" s="33">
        <f>SUM(G52:G54)/G55</f>
        <v>0.32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2.75">
      <c r="A61" s="3"/>
      <c r="B61" s="3"/>
      <c r="C61" s="36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2.75">
      <c r="A62" s="3"/>
      <c r="B62" s="3"/>
      <c r="C62" s="36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1:21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1:21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 spans="1:21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:21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 spans="1:21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:21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 spans="1:21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1:21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 spans="1:21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1:21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:21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1:21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1:21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:21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 spans="1:21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:21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 spans="1:21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:21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 spans="1:21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1:21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 spans="1:21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1:21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 spans="1:21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1:21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 spans="1:21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1:21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 spans="1:21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1:21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 spans="1:21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1:21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 spans="1:21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1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 spans="1:21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1:21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 spans="1:21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:21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 spans="1:21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1:21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 spans="1:21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1:21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 spans="1:21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 spans="1:21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 spans="1:21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 spans="1:21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 spans="1:21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 spans="1:21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 spans="1:21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 spans="1:21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</row>
    <row r="396" spans="1:21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 spans="1:21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</row>
    <row r="398" spans="1:21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 spans="1:21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</row>
    <row r="400" spans="1:21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 spans="1:21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 spans="1:21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 spans="1:21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</row>
    <row r="404" spans="1:21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 spans="1:21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</row>
    <row r="406" spans="1:21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 spans="1:21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</row>
    <row r="408" spans="1:21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 spans="1:21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</row>
    <row r="410" spans="1:21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 spans="1:21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</row>
    <row r="412" spans="1:21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 spans="1:21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</row>
    <row r="414" spans="1:21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 spans="1:21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</row>
    <row r="416" spans="1:21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 spans="1:21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</row>
    <row r="418" spans="1:21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 spans="1:21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</row>
    <row r="420" spans="1:21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 spans="1:21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</row>
    <row r="422" spans="1:21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 spans="1:21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</row>
    <row r="424" spans="1:21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</row>
    <row r="425" spans="1:21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</row>
    <row r="426" spans="1:21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</row>
    <row r="427" spans="1:21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</row>
    <row r="428" spans="1:21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</row>
    <row r="429" spans="1:21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</row>
    <row r="430" spans="1:21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</row>
    <row r="431" spans="1:21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</row>
    <row r="432" spans="1:21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</row>
    <row r="433" spans="1:21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</row>
    <row r="434" spans="1:21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</row>
    <row r="435" spans="1:21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</row>
    <row r="436" spans="1:21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</row>
    <row r="437" spans="1:21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</row>
    <row r="438" spans="1:21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 spans="1:21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</row>
    <row r="440" spans="1:21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</row>
    <row r="441" spans="1:21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</row>
    <row r="442" spans="1:21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</row>
    <row r="443" spans="1:21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</row>
    <row r="444" spans="1:21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 spans="1:21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</row>
    <row r="446" spans="1:21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</row>
    <row r="447" spans="1:21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</row>
    <row r="448" spans="1:21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</row>
    <row r="449" spans="1:21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</row>
    <row r="450" spans="1:21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</row>
    <row r="451" spans="1:21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</row>
    <row r="452" spans="1:21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</row>
    <row r="453" spans="1:21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</row>
    <row r="454" spans="1:21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</row>
    <row r="455" spans="1:21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</row>
    <row r="456" spans="1:21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</row>
    <row r="457" spans="1:21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</row>
    <row r="458" spans="1:21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</row>
    <row r="459" spans="1:21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</row>
    <row r="460" spans="1:21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</row>
    <row r="461" spans="1:21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</row>
    <row r="462" spans="1:21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</row>
    <row r="463" spans="1:21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</row>
    <row r="464" spans="1:21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</row>
    <row r="465" spans="1:21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</row>
    <row r="466" spans="1:21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</row>
    <row r="467" spans="1:21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</row>
    <row r="468" spans="1:21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</row>
    <row r="469" spans="1:21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</row>
    <row r="470" spans="1:21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</row>
    <row r="471" spans="1:21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</row>
    <row r="472" spans="1:21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</row>
    <row r="473" spans="1:21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</row>
    <row r="474" spans="1:21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</row>
    <row r="475" spans="1:21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</row>
    <row r="476" spans="1:21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</row>
    <row r="477" spans="1:21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</row>
    <row r="478" spans="1:21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</row>
    <row r="479" spans="1:21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</row>
    <row r="480" spans="1:21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</row>
    <row r="481" spans="1:21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</row>
    <row r="482" spans="1:21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</row>
    <row r="483" spans="1:21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</row>
    <row r="484" spans="1:21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</row>
    <row r="485" spans="1:21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</row>
    <row r="486" spans="1:21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</row>
    <row r="487" spans="1:21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</row>
    <row r="488" spans="1:21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</row>
    <row r="489" spans="1:21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</row>
    <row r="490" spans="1:21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</row>
    <row r="491" spans="1:21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</row>
    <row r="492" spans="1:21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 spans="1:21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</row>
    <row r="494" spans="1:21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 spans="1:21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</row>
    <row r="496" spans="1:21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</row>
    <row r="497" spans="1:21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</row>
    <row r="498" spans="1:21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</row>
    <row r="499" spans="1:21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</row>
    <row r="500" spans="1:21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</row>
    <row r="501" spans="1:21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</row>
    <row r="502" spans="1:21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</row>
    <row r="503" spans="1:21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</row>
    <row r="504" spans="1:21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</row>
    <row r="505" spans="1:21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</row>
    <row r="506" spans="1:21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</row>
    <row r="507" spans="1:21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</row>
    <row r="508" spans="1:21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</row>
    <row r="509" spans="1:21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</row>
    <row r="510" spans="1:21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 spans="1:21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</row>
    <row r="512" spans="1:21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</row>
    <row r="513" spans="1:21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</row>
    <row r="514" spans="1:21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 spans="1:21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</row>
    <row r="516" spans="1:21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 spans="1:21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</row>
    <row r="518" spans="1:21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</row>
    <row r="519" spans="1:21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</row>
    <row r="520" spans="1:21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</row>
    <row r="521" spans="1:21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</row>
    <row r="522" spans="1:21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</row>
    <row r="523" spans="1:21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</row>
    <row r="524" spans="1:21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</row>
    <row r="525" spans="1:21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</row>
    <row r="526" spans="1:21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</row>
    <row r="527" spans="1:21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</row>
    <row r="528" spans="1:21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</row>
    <row r="529" spans="1:21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</row>
    <row r="530" spans="1:21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</row>
    <row r="531" spans="1:21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</row>
    <row r="532" spans="1:21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</row>
    <row r="533" spans="1:21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</row>
    <row r="534" spans="1:21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</row>
    <row r="535" spans="1:21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</row>
    <row r="536" spans="1:21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</row>
    <row r="537" spans="1:21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</row>
    <row r="538" spans="1:21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</row>
    <row r="539" spans="1:21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</row>
    <row r="540" spans="1:21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</row>
    <row r="541" spans="1:21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</row>
    <row r="542" spans="1:21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</row>
    <row r="543" spans="1:21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</row>
    <row r="544" spans="1:21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</row>
    <row r="545" spans="1:21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</row>
    <row r="546" spans="1:21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</row>
    <row r="547" spans="1:21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</row>
    <row r="548" spans="1:21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 spans="1:21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</row>
    <row r="550" spans="1:21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</row>
    <row r="551" spans="1:21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</row>
    <row r="552" spans="1:21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</row>
    <row r="553" spans="1:21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</row>
    <row r="554" spans="1:21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</row>
    <row r="555" spans="1:21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</row>
    <row r="556" spans="1:21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</row>
    <row r="557" spans="1:21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</row>
    <row r="558" spans="1:21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</row>
    <row r="559" spans="1:21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</row>
    <row r="560" spans="1:21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</row>
    <row r="561" spans="1:21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</row>
    <row r="562" spans="1:21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</row>
    <row r="563" spans="1:21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</row>
    <row r="564" spans="1:21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</row>
    <row r="565" spans="1:21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</row>
    <row r="566" spans="1:21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</row>
    <row r="567" spans="1:21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</row>
    <row r="568" spans="1:21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</row>
    <row r="569" spans="1:21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</row>
    <row r="570" spans="1:21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</row>
    <row r="571" spans="1:21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</row>
    <row r="572" spans="1:21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</row>
    <row r="573" spans="1:21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</row>
    <row r="574" spans="1:21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</row>
    <row r="575" spans="1:21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</row>
    <row r="576" spans="1:21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</row>
    <row r="577" spans="1:21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</row>
    <row r="578" spans="1:21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</row>
    <row r="579" spans="1:21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</row>
    <row r="580" spans="1:21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</row>
    <row r="581" spans="1:21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</row>
    <row r="582" spans="1:21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</row>
    <row r="583" spans="1:21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</row>
    <row r="584" spans="1:21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</row>
    <row r="585" spans="1:21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</row>
    <row r="586" spans="1:21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</row>
    <row r="587" spans="1:21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</row>
    <row r="588" spans="1:21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</row>
    <row r="589" spans="1:21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</row>
    <row r="590" spans="1:21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</row>
    <row r="591" spans="1:21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</row>
    <row r="592" spans="1:21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</row>
    <row r="593" spans="1:21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</row>
    <row r="594" spans="1:21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</row>
    <row r="595" spans="1:21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</row>
    <row r="596" spans="1:21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</row>
    <row r="597" spans="1:21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</row>
    <row r="598" spans="1:21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</row>
    <row r="599" spans="1:21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</row>
    <row r="600" spans="1:21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</row>
    <row r="601" spans="1:21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</row>
    <row r="602" spans="1:21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</row>
    <row r="603" spans="1:21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</row>
    <row r="604" spans="1:21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</row>
    <row r="605" spans="1:21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</row>
    <row r="606" spans="1:21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</row>
    <row r="607" spans="1:21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</row>
    <row r="608" spans="1:21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</row>
    <row r="609" spans="1:21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</row>
    <row r="610" spans="1:21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</row>
    <row r="611" spans="1:21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</row>
    <row r="612" spans="1:21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</row>
    <row r="613" spans="1:21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</row>
    <row r="614" spans="1:21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</row>
    <row r="615" spans="1:21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</row>
    <row r="616" spans="1:21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</row>
    <row r="617" spans="1:21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</row>
    <row r="618" spans="1:21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</row>
    <row r="619" spans="1:21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</row>
    <row r="620" spans="1:21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</row>
    <row r="621" spans="1:21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</row>
    <row r="622" spans="1:21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</row>
    <row r="623" spans="1:21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</row>
    <row r="624" spans="1:21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</row>
    <row r="625" spans="1:21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</row>
    <row r="626" spans="1:21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</row>
    <row r="627" spans="1:21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</row>
    <row r="628" spans="1:21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</row>
    <row r="629" spans="1:21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</row>
    <row r="630" spans="1:21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</row>
    <row r="631" spans="1:21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</row>
    <row r="632" spans="1:21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</row>
    <row r="633" spans="1:21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</row>
    <row r="634" spans="1:21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</row>
    <row r="635" spans="1:21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</row>
    <row r="636" spans="1:21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</row>
    <row r="637" spans="1:21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</row>
    <row r="638" spans="1:21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</row>
    <row r="639" spans="1:21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</row>
    <row r="640" spans="1:21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</row>
    <row r="641" spans="1:21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</row>
    <row r="642" spans="1:21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</row>
    <row r="643" spans="1:21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</row>
    <row r="644" spans="1:21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</row>
    <row r="645" spans="1:21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</row>
    <row r="646" spans="1:21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</row>
    <row r="647" spans="1:21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</row>
    <row r="648" spans="1:21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</row>
    <row r="649" spans="1:21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</row>
    <row r="650" spans="1:21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</row>
    <row r="651" spans="1:21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</row>
    <row r="652" spans="1:21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</row>
    <row r="653" spans="1:21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</row>
    <row r="654" spans="1:21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</row>
    <row r="655" spans="1:21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</row>
    <row r="656" spans="1:21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</row>
    <row r="657" spans="1:21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</row>
    <row r="658" spans="1:21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</row>
    <row r="659" spans="1:21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</row>
    <row r="660" spans="1:21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</row>
    <row r="661" spans="1:21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</row>
    <row r="662" spans="1:21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</row>
    <row r="663" spans="1:21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</row>
    <row r="664" spans="1:21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</row>
    <row r="665" spans="1:21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</row>
    <row r="666" spans="1:21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</row>
    <row r="667" spans="1:21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</row>
    <row r="668" spans="1:21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</row>
    <row r="669" spans="1:21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</row>
    <row r="670" spans="1:21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</row>
    <row r="671" spans="1:21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</row>
    <row r="672" spans="1:21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</row>
    <row r="673" spans="1:21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</row>
    <row r="674" spans="1:21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</row>
    <row r="675" spans="1:21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</row>
    <row r="676" spans="1:21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</row>
    <row r="677" spans="1:21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</row>
    <row r="678" spans="1:21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</row>
    <row r="679" spans="1:21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</row>
    <row r="680" spans="1:21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</row>
    <row r="681" spans="1:21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</row>
    <row r="682" spans="1:21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</row>
    <row r="683" spans="1:21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</row>
    <row r="684" spans="1:21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</row>
    <row r="685" spans="1:21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</row>
    <row r="686" spans="1:21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</row>
    <row r="687" spans="1:21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</row>
    <row r="688" spans="1:21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</row>
    <row r="689" spans="1:21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</row>
    <row r="690" spans="1:21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</row>
    <row r="691" spans="1:21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</row>
    <row r="692" spans="1:21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</row>
    <row r="693" spans="1:21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</row>
    <row r="694" spans="1:21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</row>
    <row r="695" spans="1:21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</row>
    <row r="696" spans="1:21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</row>
    <row r="697" spans="1:21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</row>
    <row r="698" spans="1:21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</row>
    <row r="699" spans="1:21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</row>
    <row r="700" spans="1:21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</row>
    <row r="701" spans="1:21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</row>
    <row r="702" spans="1:21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</row>
    <row r="703" spans="1:21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</row>
    <row r="704" spans="1:21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</row>
    <row r="705" spans="1:21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</row>
    <row r="706" spans="1:21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</row>
    <row r="707" spans="1:21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</row>
    <row r="708" spans="1:21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</row>
    <row r="709" spans="1:21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</row>
    <row r="710" spans="1:21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</row>
    <row r="711" spans="1:21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</row>
    <row r="712" spans="1:21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</row>
    <row r="713" spans="1:21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</row>
    <row r="714" spans="1:21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</row>
    <row r="715" spans="1:21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</row>
    <row r="716" spans="1:21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</row>
    <row r="717" spans="1:21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</row>
    <row r="718" spans="1:21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</row>
    <row r="719" spans="1:21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</row>
    <row r="720" spans="1:21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</row>
    <row r="721" spans="1:21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</row>
    <row r="722" spans="1:21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</row>
    <row r="723" spans="1:21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</row>
    <row r="724" spans="1:21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</row>
    <row r="725" spans="1:21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</row>
    <row r="726" spans="1:21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</row>
    <row r="727" spans="1:21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</row>
    <row r="728" spans="1:21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</row>
    <row r="729" spans="1:21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</row>
    <row r="730" spans="1:21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</row>
    <row r="731" spans="1:21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</row>
    <row r="732" spans="1:21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</row>
    <row r="733" spans="1:21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</row>
    <row r="734" spans="1:21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</row>
    <row r="735" spans="1:21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</row>
    <row r="736" spans="1:21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</row>
    <row r="737" spans="1:21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</row>
    <row r="738" spans="1:21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</row>
    <row r="739" spans="1:21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</row>
    <row r="740" spans="1:21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</row>
    <row r="741" spans="1:21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</row>
    <row r="742" spans="1:21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</row>
    <row r="743" spans="1:21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</row>
    <row r="744" spans="1:21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</row>
    <row r="745" spans="1:21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</row>
    <row r="746" spans="1:21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</row>
    <row r="747" spans="1:21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</row>
    <row r="748" spans="1:21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</row>
    <row r="749" spans="1:21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</row>
    <row r="750" spans="1:21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</row>
    <row r="751" spans="1:21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</row>
    <row r="752" spans="1:21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</row>
    <row r="753" spans="1:21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</row>
    <row r="754" spans="1:21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</row>
    <row r="755" spans="1:21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</row>
    <row r="756" spans="1:21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</row>
    <row r="757" spans="1:21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</row>
    <row r="758" spans="1:21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</row>
    <row r="759" spans="1:21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</row>
    <row r="760" spans="1:21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</row>
    <row r="761" spans="1:21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</row>
    <row r="762" spans="1:21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</row>
    <row r="763" spans="1:21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</row>
    <row r="764" spans="1:21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</row>
    <row r="765" spans="1:21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</row>
    <row r="766" spans="1:21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</row>
    <row r="767" spans="1:21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</row>
    <row r="768" spans="1:21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</row>
    <row r="769" spans="1:21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</row>
    <row r="770" spans="1:21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</row>
    <row r="771" spans="1:21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</row>
    <row r="772" spans="1:21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</row>
    <row r="773" spans="1:21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</row>
    <row r="774" spans="1:21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</row>
    <row r="775" spans="1:21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</row>
    <row r="776" spans="1:21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</row>
    <row r="777" spans="1:21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</row>
    <row r="778" spans="1:21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</row>
    <row r="779" spans="1:21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</row>
    <row r="780" spans="1:21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</row>
    <row r="781" spans="1:21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</row>
    <row r="782" spans="1:21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</row>
    <row r="783" spans="1:21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</row>
    <row r="784" spans="1:21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</row>
    <row r="785" spans="1:21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</row>
    <row r="786" spans="1:21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</row>
    <row r="787" spans="1:21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</row>
    <row r="788" spans="1:21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</row>
    <row r="789" spans="1:21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</row>
    <row r="790" spans="1:21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</row>
    <row r="791" spans="1:21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</row>
    <row r="792" spans="1:21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</row>
    <row r="793" spans="1:21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</row>
    <row r="794" spans="1:21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</row>
    <row r="795" spans="1:21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</row>
    <row r="796" spans="1:21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</row>
    <row r="797" spans="1:21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</row>
    <row r="798" spans="1:21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</row>
    <row r="799" spans="1:21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</row>
    <row r="800" spans="1:21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</row>
    <row r="801" spans="1:21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</row>
    <row r="802" spans="1:21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</row>
    <row r="803" spans="1:21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</row>
    <row r="804" spans="1:21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</row>
    <row r="805" spans="1:21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</row>
    <row r="806" spans="1:21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</row>
    <row r="807" spans="1:21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</row>
    <row r="808" spans="1:21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</row>
    <row r="809" spans="1:21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</row>
    <row r="810" spans="1:21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</row>
    <row r="811" spans="1:21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</row>
    <row r="812" spans="1:21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</row>
    <row r="813" spans="1:21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</row>
    <row r="814" spans="1:21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</row>
    <row r="815" spans="1:21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</row>
    <row r="816" spans="1:21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</row>
    <row r="817" spans="1:21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</row>
    <row r="818" spans="1:21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</row>
    <row r="819" spans="1:21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</row>
    <row r="820" spans="1:21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</row>
    <row r="821" spans="1:21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</row>
    <row r="822" spans="1:21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</row>
    <row r="823" spans="1:21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</row>
    <row r="824" spans="1:21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</row>
    <row r="825" spans="1:21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</row>
    <row r="826" spans="1:21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</row>
    <row r="827" spans="1:21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</row>
    <row r="828" spans="1:21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</row>
    <row r="829" spans="1:21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</row>
    <row r="830" spans="1:21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</row>
    <row r="831" spans="1:21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</row>
    <row r="832" spans="1:21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</row>
    <row r="833" spans="1:21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</row>
    <row r="834" spans="1:21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</row>
    <row r="835" spans="1:21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</row>
    <row r="836" spans="1:21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</row>
    <row r="837" spans="1:21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</row>
    <row r="838" spans="1:21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</row>
    <row r="839" spans="1:21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</row>
    <row r="840" spans="1:21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</row>
    <row r="841" spans="1:21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</row>
    <row r="842" spans="1:21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</row>
    <row r="843" spans="1:21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</row>
    <row r="844" spans="1:21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</row>
    <row r="845" spans="1:21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</row>
    <row r="846" spans="1:21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</row>
    <row r="847" spans="1:21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</row>
    <row r="848" spans="1:21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</row>
    <row r="849" spans="1:21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</row>
    <row r="850" spans="1:21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</row>
    <row r="851" spans="1:21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</row>
    <row r="852" spans="1:21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</row>
    <row r="853" spans="1:21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</row>
    <row r="854" spans="1:21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</row>
    <row r="855" spans="1:21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</row>
    <row r="856" spans="1:21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</row>
    <row r="857" spans="1:21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</row>
    <row r="858" spans="1:21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</row>
    <row r="859" spans="1:21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</row>
    <row r="860" spans="1:21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</row>
    <row r="861" spans="1:21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</row>
    <row r="862" spans="1:21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</row>
    <row r="863" spans="1:21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</row>
    <row r="864" spans="1:21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</row>
    <row r="865" spans="1:21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</row>
    <row r="866" spans="1:21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</row>
    <row r="867" spans="1:21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</row>
    <row r="868" spans="1:21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</row>
    <row r="869" spans="1:21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</row>
    <row r="870" spans="1:21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</row>
    <row r="871" spans="1:21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</row>
    <row r="872" spans="1:21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</row>
    <row r="873" spans="1:21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</row>
    <row r="874" spans="1:21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</row>
    <row r="875" spans="1:21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</row>
    <row r="876" spans="1:21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</row>
    <row r="877" spans="1:21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</row>
    <row r="878" spans="1:21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</row>
    <row r="879" spans="1:21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</row>
    <row r="880" spans="1:21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</row>
    <row r="881" spans="1:21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</row>
    <row r="882" spans="1:21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</row>
    <row r="883" spans="1:21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</row>
    <row r="884" spans="1:21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</row>
    <row r="885" spans="1:21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</row>
    <row r="886" spans="1:21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</row>
    <row r="887" spans="1:21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</row>
    <row r="888" spans="1:21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</row>
    <row r="889" spans="1:21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</row>
    <row r="890" spans="1:21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</row>
    <row r="891" spans="1:21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</row>
    <row r="892" spans="1:21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</row>
    <row r="893" spans="1:21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</row>
    <row r="894" spans="1:21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</row>
    <row r="895" spans="1:21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</row>
    <row r="896" spans="1:21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</row>
    <row r="897" spans="1:21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</row>
    <row r="898" spans="1:21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</row>
    <row r="899" spans="1:21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</row>
    <row r="900" spans="1:21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</row>
    <row r="901" spans="1:21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</row>
    <row r="902" spans="1:21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</row>
    <row r="903" spans="1:21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</row>
    <row r="904" spans="1:21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</row>
    <row r="905" spans="1:21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</row>
    <row r="906" spans="1:21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</row>
    <row r="907" spans="1:21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</row>
    <row r="908" spans="1:21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</row>
    <row r="909" spans="1:21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</row>
    <row r="910" spans="1:21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</row>
    <row r="911" spans="1:21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</row>
    <row r="912" spans="1:21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</row>
    <row r="913" spans="1:21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</row>
    <row r="914" spans="1:21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</row>
    <row r="915" spans="1:21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</row>
    <row r="916" spans="1:21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</row>
    <row r="917" spans="1:21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</row>
    <row r="918" spans="1:21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</row>
    <row r="919" spans="1:21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</row>
    <row r="920" spans="1:21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</row>
    <row r="921" spans="1:21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</row>
    <row r="922" spans="1:21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</row>
    <row r="923" spans="1:21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</row>
    <row r="924" spans="1:21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</row>
    <row r="925" spans="1:21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</row>
    <row r="926" spans="1:21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</row>
    <row r="927" spans="1:21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</row>
    <row r="928" spans="1:21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</row>
    <row r="929" spans="1:21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</row>
    <row r="930" spans="1:21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</row>
    <row r="931" spans="1:21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</row>
    <row r="932" spans="1:21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</row>
    <row r="933" spans="1:21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</row>
    <row r="934" spans="1:21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</row>
    <row r="935" spans="1:21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</row>
    <row r="936" spans="1:21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</row>
    <row r="937" spans="1:21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</row>
    <row r="938" spans="1:21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</row>
    <row r="939" spans="1:21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</row>
    <row r="940" spans="1:21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</row>
    <row r="941" spans="1:21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</row>
    <row r="942" spans="1:21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</row>
    <row r="943" spans="1:21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</row>
    <row r="944" spans="1:21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</row>
    <row r="945" spans="1:21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</row>
    <row r="946" spans="1:21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</row>
    <row r="947" spans="1:21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</row>
    <row r="948" spans="1:21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</row>
    <row r="949" spans="1:21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</row>
    <row r="950" spans="1:21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</row>
    <row r="951" spans="1:21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</row>
    <row r="952" spans="1:21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</row>
    <row r="953" spans="1:21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</row>
    <row r="954" spans="1:21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</row>
    <row r="955" spans="1:21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</row>
    <row r="956" spans="1:21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</row>
    <row r="957" spans="1:21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</row>
    <row r="958" spans="1:21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</row>
    <row r="959" spans="1:21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</row>
    <row r="960" spans="1:21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</row>
    <row r="961" spans="1:21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</row>
    <row r="962" spans="1:21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</row>
    <row r="963" spans="1:21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</row>
    <row r="964" spans="1:21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</row>
    <row r="965" spans="1:21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</row>
    <row r="966" spans="1:21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</row>
    <row r="967" spans="1:21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</row>
    <row r="968" spans="1:21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</row>
    <row r="969" spans="1:21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</row>
    <row r="970" spans="1:21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</row>
    <row r="971" spans="1:21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</row>
    <row r="972" spans="1:21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</row>
    <row r="973" spans="1:21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</row>
    <row r="974" spans="1:21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</row>
    <row r="975" spans="1:21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</row>
    <row r="976" spans="1:21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</row>
    <row r="977" spans="1:21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</row>
    <row r="978" spans="1:21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</row>
    <row r="979" spans="1:21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</row>
    <row r="980" spans="1:21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</row>
    <row r="981" spans="1:21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</row>
    <row r="982" spans="1:21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</row>
    <row r="983" spans="1:21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</row>
    <row r="984" spans="1:21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</row>
    <row r="985" spans="1:21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</row>
    <row r="986" spans="1:21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</row>
    <row r="987" spans="1:21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</row>
    <row r="988" spans="1:21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</row>
    <row r="989" spans="1:21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</row>
    <row r="990" spans="1:21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</row>
    <row r="991" spans="1:21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</row>
    <row r="992" spans="1:21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</row>
    <row r="993" spans="1:21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</row>
    <row r="994" spans="1:21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</row>
    <row r="995" spans="1:21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</row>
    <row r="996" spans="1:21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</row>
    <row r="997" spans="1:21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</row>
    <row r="998" spans="1:21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</row>
    <row r="999" spans="1:21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</row>
    <row r="1000" spans="1:21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09"/>
  <sheetViews>
    <sheetView workbookViewId="0">
      <selection activeCell="A2" sqref="A2:A278"/>
    </sheetView>
  </sheetViews>
  <sheetFormatPr defaultColWidth="14.42578125" defaultRowHeight="15.75" customHeight="1"/>
  <sheetData>
    <row r="1" spans="1:10" ht="15.75" customHeight="1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7" t="s">
        <v>31</v>
      </c>
      <c r="I1" s="2" t="s">
        <v>32</v>
      </c>
      <c r="J1" s="2" t="s">
        <v>33</v>
      </c>
    </row>
    <row r="2" spans="1:10" ht="15.75" customHeight="1">
      <c r="A2" s="10"/>
      <c r="B2" s="10" t="str">
        <f ca="1">IFERROR(__xludf.DUMMYFUNCTION("""COMPUTED_VALUE"""),"Anderson")</f>
        <v>Anderson</v>
      </c>
      <c r="C2" s="10">
        <f ca="1">IFERROR(__xludf.DUMMYFUNCTION("""COMPUTED_VALUE"""),38)</f>
        <v>38</v>
      </c>
      <c r="D2" s="10">
        <f ca="1">IFERROR(__xludf.DUMMYFUNCTION("""COMPUTED_VALUE"""),38)</f>
        <v>38</v>
      </c>
      <c r="E2" s="10">
        <f ca="1">IFERROR(__xludf.DUMMYFUNCTION("""COMPUTED_VALUE"""),40)</f>
        <v>40</v>
      </c>
      <c r="F2" s="10">
        <f ca="1">IFERROR(__xludf.DUMMYFUNCTION("""COMPUTED_VALUE"""),40)</f>
        <v>40</v>
      </c>
      <c r="G2" s="10">
        <f ca="1">IFERROR(__xludf.DUMMYFUNCTION("""COMPUTED_VALUE"""),50)</f>
        <v>50</v>
      </c>
      <c r="H2" s="10" t="str">
        <f ca="1">IFERROR(__xludf.DUMMYFUNCTION("""COMPUTED_VALUE"""),"")</f>
        <v/>
      </c>
      <c r="I2" s="10" t="str">
        <f ca="1">IFERROR(__xludf.DUMMYFUNCTION("""COMPUTED_VALUE"""),"")</f>
        <v/>
      </c>
      <c r="J2" s="10" t="str">
        <f ca="1">IFERROR(__xludf.DUMMYFUNCTION("""COMPUTED_VALUE"""),"")</f>
        <v/>
      </c>
    </row>
    <row r="3" spans="1:10" ht="15.75" customHeight="1">
      <c r="A3" s="10"/>
      <c r="B3" s="10" t="str">
        <f ca="1">IFERROR(__xludf.DUMMYFUNCTION("""COMPUTED_VALUE"""),"Anderson")</f>
        <v>Anderson</v>
      </c>
      <c r="C3" s="10">
        <f ca="1">IFERROR(__xludf.DUMMYFUNCTION("""COMPUTED_VALUE"""),38)</f>
        <v>38</v>
      </c>
      <c r="D3" s="10">
        <f ca="1">IFERROR(__xludf.DUMMYFUNCTION("""COMPUTED_VALUE"""),38)</f>
        <v>38</v>
      </c>
      <c r="E3" s="10">
        <f ca="1">IFERROR(__xludf.DUMMYFUNCTION("""COMPUTED_VALUE"""),40)</f>
        <v>40</v>
      </c>
      <c r="F3" s="10">
        <f ca="1">IFERROR(__xludf.DUMMYFUNCTION("""COMPUTED_VALUE"""),40)</f>
        <v>40</v>
      </c>
      <c r="G3" s="10">
        <f ca="1">IFERROR(__xludf.DUMMYFUNCTION("""COMPUTED_VALUE"""),50)</f>
        <v>50</v>
      </c>
      <c r="H3" s="10" t="str">
        <f ca="1">IFERROR(__xludf.DUMMYFUNCTION("""COMPUTED_VALUE"""),"")</f>
        <v/>
      </c>
      <c r="I3" s="10" t="str">
        <f ca="1">IFERROR(__xludf.DUMMYFUNCTION("""COMPUTED_VALUE"""),"")</f>
        <v/>
      </c>
      <c r="J3" s="10" t="str">
        <f ca="1">IFERROR(__xludf.DUMMYFUNCTION("""COMPUTED_VALUE"""),"")</f>
        <v/>
      </c>
    </row>
    <row r="4" spans="1:10" ht="15.75" customHeight="1">
      <c r="A4" s="10"/>
      <c r="B4" s="10" t="str">
        <f ca="1">IFERROR(__xludf.DUMMYFUNCTION("""COMPUTED_VALUE"""),"Anderson")</f>
        <v>Anderson</v>
      </c>
      <c r="C4" s="10">
        <f ca="1">IFERROR(__xludf.DUMMYFUNCTION("""COMPUTED_VALUE"""),30)</f>
        <v>30</v>
      </c>
      <c r="D4" s="10">
        <f ca="1">IFERROR(__xludf.DUMMYFUNCTION("""COMPUTED_VALUE"""),34)</f>
        <v>34</v>
      </c>
      <c r="E4" s="10">
        <f ca="1">IFERROR(__xludf.DUMMYFUNCTION("""COMPUTED_VALUE"""),38)</f>
        <v>38</v>
      </c>
      <c r="F4" s="10">
        <f ca="1">IFERROR(__xludf.DUMMYFUNCTION("""COMPUTED_VALUE"""),40)</f>
        <v>40</v>
      </c>
      <c r="G4" s="10">
        <f ca="1">IFERROR(__xludf.DUMMYFUNCTION("""COMPUTED_VALUE"""),50)</f>
        <v>50</v>
      </c>
      <c r="H4" s="10" t="str">
        <f ca="1">IFERROR(__xludf.DUMMYFUNCTION("""COMPUTED_VALUE"""),"")</f>
        <v/>
      </c>
      <c r="I4" s="10" t="str">
        <f ca="1">IFERROR(__xludf.DUMMYFUNCTION("""COMPUTED_VALUE"""),"")</f>
        <v/>
      </c>
      <c r="J4" s="10" t="str">
        <f ca="1">IFERROR(__xludf.DUMMYFUNCTION("""COMPUTED_VALUE"""),"")</f>
        <v/>
      </c>
    </row>
    <row r="5" spans="1:10" ht="15.75" customHeight="1">
      <c r="A5" s="10"/>
      <c r="B5" s="10" t="str">
        <f ca="1">IFERROR(__xludf.DUMMYFUNCTION("""COMPUTED_VALUE"""),"Anderson")</f>
        <v>Anderson</v>
      </c>
      <c r="C5" s="10">
        <f ca="1">IFERROR(__xludf.DUMMYFUNCTION("""COMPUTED_VALUE"""),28)</f>
        <v>28</v>
      </c>
      <c r="D5" s="10">
        <f ca="1">IFERROR(__xludf.DUMMYFUNCTION("""COMPUTED_VALUE"""),28)</f>
        <v>28</v>
      </c>
      <c r="E5" s="10">
        <f ca="1">IFERROR(__xludf.DUMMYFUNCTION("""COMPUTED_VALUE"""),30)</f>
        <v>30</v>
      </c>
      <c r="F5" s="10">
        <f ca="1">IFERROR(__xludf.DUMMYFUNCTION("""COMPUTED_VALUE"""),34)</f>
        <v>34</v>
      </c>
      <c r="G5" s="10">
        <f ca="1">IFERROR(__xludf.DUMMYFUNCTION("""COMPUTED_VALUE"""),38)</f>
        <v>38</v>
      </c>
      <c r="H5" s="10" t="str">
        <f ca="1">IFERROR(__xludf.DUMMYFUNCTION("""COMPUTED_VALUE"""),"")</f>
        <v/>
      </c>
      <c r="I5" s="10" t="str">
        <f ca="1">IFERROR(__xludf.DUMMYFUNCTION("""COMPUTED_VALUE"""),"")</f>
        <v/>
      </c>
      <c r="J5" s="10" t="str">
        <f ca="1">IFERROR(__xludf.DUMMYFUNCTION("""COMPUTED_VALUE"""),"")</f>
        <v/>
      </c>
    </row>
    <row r="6" spans="1:10" ht="15.75" customHeight="1">
      <c r="A6" s="10"/>
      <c r="B6" s="10" t="str">
        <f ca="1">IFERROR(__xludf.DUMMYFUNCTION("""COMPUTED_VALUE"""),"Anderson")</f>
        <v>Anderson</v>
      </c>
      <c r="C6" s="10">
        <f ca="1">IFERROR(__xludf.DUMMYFUNCTION("""COMPUTED_VALUE"""),28)</f>
        <v>28</v>
      </c>
      <c r="D6" s="10">
        <f ca="1">IFERROR(__xludf.DUMMYFUNCTION("""COMPUTED_VALUE"""),30)</f>
        <v>30</v>
      </c>
      <c r="E6" s="10">
        <f ca="1">IFERROR(__xludf.DUMMYFUNCTION("""COMPUTED_VALUE"""),34)</f>
        <v>34</v>
      </c>
      <c r="F6" s="10">
        <f ca="1">IFERROR(__xludf.DUMMYFUNCTION("""COMPUTED_VALUE"""),38)</f>
        <v>38</v>
      </c>
      <c r="G6" s="10">
        <f ca="1">IFERROR(__xludf.DUMMYFUNCTION("""COMPUTED_VALUE"""),38)</f>
        <v>38</v>
      </c>
      <c r="H6" s="10" t="str">
        <f ca="1">IFERROR(__xludf.DUMMYFUNCTION("""COMPUTED_VALUE"""),"")</f>
        <v/>
      </c>
      <c r="I6" s="10" t="str">
        <f ca="1">IFERROR(__xludf.DUMMYFUNCTION("""COMPUTED_VALUE"""),"")</f>
        <v/>
      </c>
      <c r="J6" s="10" t="str">
        <f ca="1">IFERROR(__xludf.DUMMYFUNCTION("""COMPUTED_VALUE"""),"")</f>
        <v/>
      </c>
    </row>
    <row r="7" spans="1:10" ht="15.75" customHeight="1">
      <c r="A7" s="10"/>
      <c r="B7" s="10" t="str">
        <f ca="1">IFERROR(__xludf.DUMMYFUNCTION("""COMPUTED_VALUE"""),"Anderson")</f>
        <v>Anderson</v>
      </c>
      <c r="C7" s="10">
        <f ca="1">IFERROR(__xludf.DUMMYFUNCTION("""COMPUTED_VALUE"""),34)</f>
        <v>34</v>
      </c>
      <c r="D7" s="10">
        <f ca="1">IFERROR(__xludf.DUMMYFUNCTION("""COMPUTED_VALUE"""),34)</f>
        <v>34</v>
      </c>
      <c r="E7" s="10">
        <f ca="1">IFERROR(__xludf.DUMMYFUNCTION("""COMPUTED_VALUE"""),38)</f>
        <v>38</v>
      </c>
      <c r="F7" s="10">
        <f ca="1">IFERROR(__xludf.DUMMYFUNCTION("""COMPUTED_VALUE"""),40)</f>
        <v>40</v>
      </c>
      <c r="G7" s="10">
        <f ca="1">IFERROR(__xludf.DUMMYFUNCTION("""COMPUTED_VALUE"""),50)</f>
        <v>50</v>
      </c>
      <c r="H7" s="10" t="str">
        <f ca="1">IFERROR(__xludf.DUMMYFUNCTION("""COMPUTED_VALUE"""),"")</f>
        <v/>
      </c>
      <c r="I7" s="10" t="str">
        <f ca="1">IFERROR(__xludf.DUMMYFUNCTION("""COMPUTED_VALUE"""),"")</f>
        <v/>
      </c>
      <c r="J7" s="10" t="str">
        <f ca="1">IFERROR(__xludf.DUMMYFUNCTION("""COMPUTED_VALUE"""),"")</f>
        <v/>
      </c>
    </row>
    <row r="8" spans="1:10" ht="15.75" customHeight="1">
      <c r="A8" s="10"/>
      <c r="B8" s="10" t="str">
        <f ca="1">IFERROR(__xludf.DUMMYFUNCTION("""COMPUTED_VALUE"""),"Anderson")</f>
        <v>Anderson</v>
      </c>
      <c r="C8" s="10">
        <f ca="1">IFERROR(__xludf.DUMMYFUNCTION("""COMPUTED_VALUE"""),28)</f>
        <v>28</v>
      </c>
      <c r="D8" s="10">
        <f ca="1">IFERROR(__xludf.DUMMYFUNCTION("""COMPUTED_VALUE"""),28)</f>
        <v>28</v>
      </c>
      <c r="E8" s="10">
        <f ca="1">IFERROR(__xludf.DUMMYFUNCTION("""COMPUTED_VALUE"""),30)</f>
        <v>30</v>
      </c>
      <c r="F8" s="10">
        <f ca="1">IFERROR(__xludf.DUMMYFUNCTION("""COMPUTED_VALUE"""),34)</f>
        <v>34</v>
      </c>
      <c r="G8" s="10">
        <f ca="1">IFERROR(__xludf.DUMMYFUNCTION("""COMPUTED_VALUE"""),38)</f>
        <v>38</v>
      </c>
      <c r="H8" s="10" t="str">
        <f ca="1">IFERROR(__xludf.DUMMYFUNCTION("""COMPUTED_VALUE"""),"")</f>
        <v/>
      </c>
      <c r="I8" s="10" t="str">
        <f ca="1">IFERROR(__xludf.DUMMYFUNCTION("""COMPUTED_VALUE"""),"")</f>
        <v/>
      </c>
      <c r="J8" s="10" t="str">
        <f ca="1">IFERROR(__xludf.DUMMYFUNCTION("""COMPUTED_VALUE"""),"")</f>
        <v/>
      </c>
    </row>
    <row r="9" spans="1:10" ht="15.75" customHeight="1">
      <c r="A9" s="10"/>
      <c r="B9" s="10" t="str">
        <f ca="1">IFERROR(__xludf.DUMMYFUNCTION("""COMPUTED_VALUE"""),"Anderson")</f>
        <v>Anderson</v>
      </c>
      <c r="C9" s="10">
        <f ca="1">IFERROR(__xludf.DUMMYFUNCTION("""COMPUTED_VALUE"""),38)</f>
        <v>38</v>
      </c>
      <c r="D9" s="10">
        <f ca="1">IFERROR(__xludf.DUMMYFUNCTION("""COMPUTED_VALUE"""),38)</f>
        <v>38</v>
      </c>
      <c r="E9" s="10">
        <f ca="1">IFERROR(__xludf.DUMMYFUNCTION("""COMPUTED_VALUE"""),40)</f>
        <v>40</v>
      </c>
      <c r="F9" s="10">
        <f ca="1">IFERROR(__xludf.DUMMYFUNCTION("""COMPUTED_VALUE"""),40)</f>
        <v>40</v>
      </c>
      <c r="G9" s="10">
        <f ca="1">IFERROR(__xludf.DUMMYFUNCTION("""COMPUTED_VALUE"""),50)</f>
        <v>50</v>
      </c>
      <c r="H9" s="10" t="str">
        <f ca="1">IFERROR(__xludf.DUMMYFUNCTION("""COMPUTED_VALUE"""),"")</f>
        <v/>
      </c>
      <c r="I9" s="10" t="str">
        <f ca="1">IFERROR(__xludf.DUMMYFUNCTION("""COMPUTED_VALUE"""),"")</f>
        <v/>
      </c>
      <c r="J9" s="10" t="str">
        <f ca="1">IFERROR(__xludf.DUMMYFUNCTION("""COMPUTED_VALUE"""),"")</f>
        <v/>
      </c>
    </row>
    <row r="10" spans="1:10" ht="15.75" customHeight="1">
      <c r="A10" s="10"/>
      <c r="B10" s="10" t="str">
        <f ca="1">IFERROR(__xludf.DUMMYFUNCTION("""COMPUTED_VALUE"""),"Anderson")</f>
        <v>Anderson</v>
      </c>
      <c r="C10" s="10">
        <f ca="1">IFERROR(__xludf.DUMMYFUNCTION("""COMPUTED_VALUE"""),34)</f>
        <v>34</v>
      </c>
      <c r="D10" s="10">
        <f ca="1">IFERROR(__xludf.DUMMYFUNCTION("""COMPUTED_VALUE"""),34)</f>
        <v>34</v>
      </c>
      <c r="E10" s="10">
        <f ca="1">IFERROR(__xludf.DUMMYFUNCTION("""COMPUTED_VALUE"""),38)</f>
        <v>38</v>
      </c>
      <c r="F10" s="10">
        <f ca="1">IFERROR(__xludf.DUMMYFUNCTION("""COMPUTED_VALUE"""),40)</f>
        <v>40</v>
      </c>
      <c r="G10" s="10">
        <f ca="1">IFERROR(__xludf.DUMMYFUNCTION("""COMPUTED_VALUE"""),50)</f>
        <v>50</v>
      </c>
      <c r="H10" s="10" t="str">
        <f ca="1">IFERROR(__xludf.DUMMYFUNCTION("""COMPUTED_VALUE"""),"")</f>
        <v/>
      </c>
      <c r="I10" s="10" t="str">
        <f ca="1">IFERROR(__xludf.DUMMYFUNCTION("""COMPUTED_VALUE"""),"")</f>
        <v/>
      </c>
      <c r="J10" s="10" t="str">
        <f ca="1">IFERROR(__xludf.DUMMYFUNCTION("""COMPUTED_VALUE"""),"")</f>
        <v/>
      </c>
    </row>
    <row r="11" spans="1:10" ht="15.75" customHeight="1">
      <c r="A11" s="10"/>
      <c r="B11" s="10" t="str">
        <f ca="1">IFERROR(__xludf.DUMMYFUNCTION("""COMPUTED_VALUE"""),"")</f>
        <v/>
      </c>
      <c r="C11" s="10" t="str">
        <f ca="1">IFERROR(__xludf.DUMMYFUNCTION("""COMPUTED_VALUE"""),"")</f>
        <v/>
      </c>
      <c r="D11" s="10" t="str">
        <f ca="1">IFERROR(__xludf.DUMMYFUNCTION("""COMPUTED_VALUE"""),"")</f>
        <v/>
      </c>
      <c r="E11" s="10" t="str">
        <f ca="1">IFERROR(__xludf.DUMMYFUNCTION("""COMPUTED_VALUE"""),"")</f>
        <v/>
      </c>
      <c r="F11" s="10" t="str">
        <f ca="1">IFERROR(__xludf.DUMMYFUNCTION("""COMPUTED_VALUE"""),"")</f>
        <v/>
      </c>
      <c r="G11" s="10" t="str">
        <f ca="1">IFERROR(__xludf.DUMMYFUNCTION("""COMPUTED_VALUE"""),"")</f>
        <v/>
      </c>
      <c r="H11" s="10" t="str">
        <f ca="1">IFERROR(__xludf.DUMMYFUNCTION("""COMPUTED_VALUE"""),"")</f>
        <v/>
      </c>
      <c r="I11" s="10" t="str">
        <f ca="1">IFERROR(__xludf.DUMMYFUNCTION("""COMPUTED_VALUE"""),"")</f>
        <v/>
      </c>
      <c r="J11" s="10" t="str">
        <f ca="1">IFERROR(__xludf.DUMMYFUNCTION("""COMPUTED_VALUE"""),"")</f>
        <v/>
      </c>
    </row>
    <row r="12" spans="1:10" ht="15.75" customHeight="1">
      <c r="A12" s="10"/>
      <c r="B12" s="10" t="str">
        <f ca="1">IFERROR(__xludf.DUMMYFUNCTION("""COMPUTED_VALUE"""),"Anderson")</f>
        <v>Anderson</v>
      </c>
      <c r="C12" s="10">
        <f ca="1">IFERROR(__xludf.DUMMYFUNCTION("""COMPUTED_VALUE"""),38)</f>
        <v>38</v>
      </c>
      <c r="D12" s="10">
        <f ca="1">IFERROR(__xludf.DUMMYFUNCTION("""COMPUTED_VALUE"""),38)</f>
        <v>38</v>
      </c>
      <c r="E12" s="10">
        <f ca="1">IFERROR(__xludf.DUMMYFUNCTION("""COMPUTED_VALUE"""),40)</f>
        <v>40</v>
      </c>
      <c r="F12" s="10">
        <f ca="1">IFERROR(__xludf.DUMMYFUNCTION("""COMPUTED_VALUE"""),40)</f>
        <v>40</v>
      </c>
      <c r="G12" s="10">
        <f ca="1">IFERROR(__xludf.DUMMYFUNCTION("""COMPUTED_VALUE"""),50)</f>
        <v>50</v>
      </c>
      <c r="H12" s="10" t="str">
        <f ca="1">IFERROR(__xludf.DUMMYFUNCTION("""COMPUTED_VALUE"""),"")</f>
        <v/>
      </c>
      <c r="I12" s="10" t="str">
        <f ca="1">IFERROR(__xludf.DUMMYFUNCTION("""COMPUTED_VALUE"""),"")</f>
        <v/>
      </c>
      <c r="J12" s="10" t="str">
        <f ca="1">IFERROR(__xludf.DUMMYFUNCTION("""COMPUTED_VALUE"""),"")</f>
        <v/>
      </c>
    </row>
    <row r="13" spans="1:10" ht="15.75" customHeight="1">
      <c r="A13" s="10"/>
      <c r="B13" s="10" t="str">
        <f ca="1">IFERROR(__xludf.DUMMYFUNCTION("""COMPUTED_VALUE"""),"Anderson")</f>
        <v>Anderson</v>
      </c>
      <c r="C13" s="10">
        <f ca="1">IFERROR(__xludf.DUMMYFUNCTION("""COMPUTED_VALUE"""),24)</f>
        <v>24</v>
      </c>
      <c r="D13" s="10">
        <f ca="1">IFERROR(__xludf.DUMMYFUNCTION("""COMPUTED_VALUE"""),24)</f>
        <v>24</v>
      </c>
      <c r="E13" s="10">
        <f ca="1">IFERROR(__xludf.DUMMYFUNCTION("""COMPUTED_VALUE"""),28)</f>
        <v>28</v>
      </c>
      <c r="F13" s="10">
        <f ca="1">IFERROR(__xludf.DUMMYFUNCTION("""COMPUTED_VALUE"""),34)</f>
        <v>34</v>
      </c>
      <c r="G13" s="10">
        <f ca="1">IFERROR(__xludf.DUMMYFUNCTION("""COMPUTED_VALUE"""),38)</f>
        <v>38</v>
      </c>
      <c r="H13" s="10" t="str">
        <f ca="1">IFERROR(__xludf.DUMMYFUNCTION("""COMPUTED_VALUE"""),"")</f>
        <v/>
      </c>
      <c r="I13" s="10" t="str">
        <f ca="1">IFERROR(__xludf.DUMMYFUNCTION("""COMPUTED_VALUE"""),"")</f>
        <v/>
      </c>
      <c r="J13" s="10" t="str">
        <f ca="1">IFERROR(__xludf.DUMMYFUNCTION("""COMPUTED_VALUE"""),"")</f>
        <v/>
      </c>
    </row>
    <row r="14" spans="1:10" ht="15.75" customHeight="1">
      <c r="A14" s="10"/>
      <c r="B14" s="10" t="str">
        <f ca="1">IFERROR(__xludf.DUMMYFUNCTION("""COMPUTED_VALUE"""),"Anderson")</f>
        <v>Anderson</v>
      </c>
      <c r="C14" s="10">
        <f ca="1">IFERROR(__xludf.DUMMYFUNCTION("""COMPUTED_VALUE"""),38)</f>
        <v>38</v>
      </c>
      <c r="D14" s="10">
        <f ca="1">IFERROR(__xludf.DUMMYFUNCTION("""COMPUTED_VALUE"""),38)</f>
        <v>38</v>
      </c>
      <c r="E14" s="10">
        <f ca="1">IFERROR(__xludf.DUMMYFUNCTION("""COMPUTED_VALUE"""),40)</f>
        <v>40</v>
      </c>
      <c r="F14" s="10">
        <f ca="1">IFERROR(__xludf.DUMMYFUNCTION("""COMPUTED_VALUE"""),40)</f>
        <v>40</v>
      </c>
      <c r="G14" s="10">
        <f ca="1">IFERROR(__xludf.DUMMYFUNCTION("""COMPUTED_VALUE"""),50)</f>
        <v>50</v>
      </c>
      <c r="H14" s="10" t="str">
        <f ca="1">IFERROR(__xludf.DUMMYFUNCTION("""COMPUTED_VALUE"""),"")</f>
        <v/>
      </c>
      <c r="I14" s="10" t="str">
        <f ca="1">IFERROR(__xludf.DUMMYFUNCTION("""COMPUTED_VALUE"""),"")</f>
        <v/>
      </c>
      <c r="J14" s="10" t="str">
        <f ca="1">IFERROR(__xludf.DUMMYFUNCTION("""COMPUTED_VALUE"""),"")</f>
        <v/>
      </c>
    </row>
    <row r="15" spans="1:10" ht="15.75" customHeight="1">
      <c r="A15" s="10"/>
      <c r="B15" s="10" t="str">
        <f ca="1">IFERROR(__xludf.DUMMYFUNCTION("""COMPUTED_VALUE"""),"Anderson")</f>
        <v>Anderson</v>
      </c>
      <c r="C15" s="10">
        <f ca="1">IFERROR(__xludf.DUMMYFUNCTION("""COMPUTED_VALUE"""),30)</f>
        <v>30</v>
      </c>
      <c r="D15" s="10">
        <f ca="1">IFERROR(__xludf.DUMMYFUNCTION("""COMPUTED_VALUE"""),34)</f>
        <v>34</v>
      </c>
      <c r="E15" s="10">
        <f ca="1">IFERROR(__xludf.DUMMYFUNCTION("""COMPUTED_VALUE"""),38)</f>
        <v>38</v>
      </c>
      <c r="F15" s="10">
        <f ca="1">IFERROR(__xludf.DUMMYFUNCTION("""COMPUTED_VALUE"""),40)</f>
        <v>40</v>
      </c>
      <c r="G15" s="10">
        <f ca="1">IFERROR(__xludf.DUMMYFUNCTION("""COMPUTED_VALUE"""),50)</f>
        <v>50</v>
      </c>
      <c r="H15" s="10" t="str">
        <f ca="1">IFERROR(__xludf.DUMMYFUNCTION("""COMPUTED_VALUE"""),"")</f>
        <v/>
      </c>
      <c r="I15" s="10" t="str">
        <f ca="1">IFERROR(__xludf.DUMMYFUNCTION("""COMPUTED_VALUE"""),"")</f>
        <v/>
      </c>
      <c r="J15" s="10" t="str">
        <f ca="1">IFERROR(__xludf.DUMMYFUNCTION("""COMPUTED_VALUE"""),"")</f>
        <v/>
      </c>
    </row>
    <row r="16" spans="1:10" ht="15.75" customHeight="1">
      <c r="A16" s="10"/>
      <c r="B16" s="10" t="str">
        <f ca="1">IFERROR(__xludf.DUMMYFUNCTION("""COMPUTED_VALUE"""),"Anderson")</f>
        <v>Anderson</v>
      </c>
      <c r="C16" s="10">
        <f ca="1">IFERROR(__xludf.DUMMYFUNCTION("""COMPUTED_VALUE"""),28)</f>
        <v>28</v>
      </c>
      <c r="D16" s="10">
        <f ca="1">IFERROR(__xludf.DUMMYFUNCTION("""COMPUTED_VALUE"""),30)</f>
        <v>30</v>
      </c>
      <c r="E16" s="10">
        <f ca="1">IFERROR(__xludf.DUMMYFUNCTION("""COMPUTED_VALUE"""),34)</f>
        <v>34</v>
      </c>
      <c r="F16" s="10">
        <f ca="1">IFERROR(__xludf.DUMMYFUNCTION("""COMPUTED_VALUE"""),38)</f>
        <v>38</v>
      </c>
      <c r="G16" s="10">
        <f ca="1">IFERROR(__xludf.DUMMYFUNCTION("""COMPUTED_VALUE"""),40)</f>
        <v>40</v>
      </c>
      <c r="H16" s="10" t="str">
        <f ca="1">IFERROR(__xludf.DUMMYFUNCTION("""COMPUTED_VALUE"""),"")</f>
        <v/>
      </c>
      <c r="I16" s="10" t="str">
        <f ca="1">IFERROR(__xludf.DUMMYFUNCTION("""COMPUTED_VALUE"""),"")</f>
        <v/>
      </c>
      <c r="J16" s="10" t="str">
        <f ca="1">IFERROR(__xludf.DUMMYFUNCTION("""COMPUTED_VALUE"""),"")</f>
        <v/>
      </c>
    </row>
    <row r="17" spans="1:10" ht="15.75" customHeight="1">
      <c r="A17" s="10"/>
      <c r="B17" s="10" t="str">
        <f ca="1">IFERROR(__xludf.DUMMYFUNCTION("""COMPUTED_VALUE"""),"Anderson")</f>
        <v>Anderson</v>
      </c>
      <c r="C17" s="10">
        <f ca="1">IFERROR(__xludf.DUMMYFUNCTION("""COMPUTED_VALUE"""),14)</f>
        <v>14</v>
      </c>
      <c r="D17" s="10">
        <f ca="1">IFERROR(__xludf.DUMMYFUNCTION("""COMPUTED_VALUE"""),16)</f>
        <v>16</v>
      </c>
      <c r="E17" s="10">
        <f ca="1">IFERROR(__xludf.DUMMYFUNCTION("""COMPUTED_VALUE"""),18)</f>
        <v>18</v>
      </c>
      <c r="F17" s="10">
        <f ca="1">IFERROR(__xludf.DUMMYFUNCTION("""COMPUTED_VALUE"""),24)</f>
        <v>24</v>
      </c>
      <c r="G17" s="10">
        <f ca="1">IFERROR(__xludf.DUMMYFUNCTION("""COMPUTED_VALUE"""),28)</f>
        <v>28</v>
      </c>
      <c r="H17" s="10" t="str">
        <f ca="1">IFERROR(__xludf.DUMMYFUNCTION("""COMPUTED_VALUE"""),"")</f>
        <v/>
      </c>
      <c r="I17" s="10" t="str">
        <f ca="1">IFERROR(__xludf.DUMMYFUNCTION("""COMPUTED_VALUE"""),"")</f>
        <v/>
      </c>
      <c r="J17" s="10" t="str">
        <f ca="1">IFERROR(__xludf.DUMMYFUNCTION("""COMPUTED_VALUE"""),"")</f>
        <v/>
      </c>
    </row>
    <row r="18" spans="1:10" ht="15.75" customHeight="1">
      <c r="A18" s="10"/>
      <c r="B18" s="10" t="str">
        <f ca="1">IFERROR(__xludf.DUMMYFUNCTION("""COMPUTED_VALUE"""),"Anderson")</f>
        <v>Anderson</v>
      </c>
      <c r="C18" s="10">
        <f ca="1">IFERROR(__xludf.DUMMYFUNCTION("""COMPUTED_VALUE"""),30)</f>
        <v>30</v>
      </c>
      <c r="D18" s="10">
        <f ca="1">IFERROR(__xludf.DUMMYFUNCTION("""COMPUTED_VALUE"""),30)</f>
        <v>30</v>
      </c>
      <c r="E18" s="10">
        <f ca="1">IFERROR(__xludf.DUMMYFUNCTION("""COMPUTED_VALUE"""),34)</f>
        <v>34</v>
      </c>
      <c r="F18" s="10">
        <f ca="1">IFERROR(__xludf.DUMMYFUNCTION("""COMPUTED_VALUE"""),34)</f>
        <v>34</v>
      </c>
      <c r="G18" s="10">
        <f ca="1">IFERROR(__xludf.DUMMYFUNCTION("""COMPUTED_VALUE"""),38)</f>
        <v>38</v>
      </c>
      <c r="H18" s="10" t="str">
        <f ca="1">IFERROR(__xludf.DUMMYFUNCTION("""COMPUTED_VALUE"""),"")</f>
        <v/>
      </c>
      <c r="I18" s="10" t="str">
        <f ca="1">IFERROR(__xludf.DUMMYFUNCTION("""COMPUTED_VALUE"""),"")</f>
        <v/>
      </c>
      <c r="J18" s="10" t="str">
        <f ca="1">IFERROR(__xludf.DUMMYFUNCTION("""COMPUTED_VALUE"""),"")</f>
        <v/>
      </c>
    </row>
    <row r="19" spans="1:10" ht="15.75" customHeight="1">
      <c r="A19" s="10"/>
      <c r="B19" s="10" t="str">
        <f ca="1">IFERROR(__xludf.DUMMYFUNCTION("""COMPUTED_VALUE"""),"Anderson")</f>
        <v>Anderson</v>
      </c>
      <c r="C19" s="10">
        <f ca="1">IFERROR(__xludf.DUMMYFUNCTION("""COMPUTED_VALUE"""),28)</f>
        <v>28</v>
      </c>
      <c r="D19" s="10">
        <f ca="1">IFERROR(__xludf.DUMMYFUNCTION("""COMPUTED_VALUE"""),30)</f>
        <v>30</v>
      </c>
      <c r="E19" s="10">
        <f ca="1">IFERROR(__xludf.DUMMYFUNCTION("""COMPUTED_VALUE"""),34)</f>
        <v>34</v>
      </c>
      <c r="F19" s="10">
        <f ca="1">IFERROR(__xludf.DUMMYFUNCTION("""COMPUTED_VALUE"""),38)</f>
        <v>38</v>
      </c>
      <c r="G19" s="10">
        <f ca="1">IFERROR(__xludf.DUMMYFUNCTION("""COMPUTED_VALUE"""),40)</f>
        <v>40</v>
      </c>
      <c r="H19" s="10" t="str">
        <f ca="1">IFERROR(__xludf.DUMMYFUNCTION("""COMPUTED_VALUE"""),"")</f>
        <v/>
      </c>
      <c r="I19" s="10" t="str">
        <f ca="1">IFERROR(__xludf.DUMMYFUNCTION("""COMPUTED_VALUE"""),"")</f>
        <v/>
      </c>
      <c r="J19" s="10" t="str">
        <f ca="1">IFERROR(__xludf.DUMMYFUNCTION("""COMPUTED_VALUE"""),"")</f>
        <v/>
      </c>
    </row>
    <row r="20" spans="1:10" ht="15.75" customHeight="1">
      <c r="A20" s="10"/>
      <c r="B20" s="10" t="str">
        <f ca="1">IFERROR(__xludf.DUMMYFUNCTION("""COMPUTED_VALUE"""),"Anderson")</f>
        <v>Anderson</v>
      </c>
      <c r="C20" s="10">
        <f ca="1">IFERROR(__xludf.DUMMYFUNCTION("""COMPUTED_VALUE"""),20)</f>
        <v>20</v>
      </c>
      <c r="D20" s="10">
        <f ca="1">IFERROR(__xludf.DUMMYFUNCTION("""COMPUTED_VALUE"""),20)</f>
        <v>20</v>
      </c>
      <c r="E20" s="10">
        <f ca="1">IFERROR(__xludf.DUMMYFUNCTION("""COMPUTED_VALUE"""),24)</f>
        <v>24</v>
      </c>
      <c r="F20" s="10">
        <f ca="1">IFERROR(__xludf.DUMMYFUNCTION("""COMPUTED_VALUE"""),28)</f>
        <v>28</v>
      </c>
      <c r="G20" s="10">
        <f ca="1">IFERROR(__xludf.DUMMYFUNCTION("""COMPUTED_VALUE"""),30)</f>
        <v>30</v>
      </c>
      <c r="H20" s="10" t="str">
        <f ca="1">IFERROR(__xludf.DUMMYFUNCTION("""COMPUTED_VALUE"""),"")</f>
        <v/>
      </c>
      <c r="I20" s="10" t="str">
        <f ca="1">IFERROR(__xludf.DUMMYFUNCTION("""COMPUTED_VALUE"""),"")</f>
        <v/>
      </c>
      <c r="J20" s="10" t="str">
        <f ca="1">IFERROR(__xludf.DUMMYFUNCTION("""COMPUTED_VALUE"""),"")</f>
        <v/>
      </c>
    </row>
    <row r="21" spans="1:10" ht="15.75" customHeight="1">
      <c r="A21" s="10"/>
      <c r="B21" s="10" t="str">
        <f ca="1">IFERROR(__xludf.DUMMYFUNCTION("""COMPUTED_VALUE"""),"Anderson")</f>
        <v>Anderson</v>
      </c>
      <c r="C21" s="10">
        <f ca="1">IFERROR(__xludf.DUMMYFUNCTION("""COMPUTED_VALUE"""),24)</f>
        <v>24</v>
      </c>
      <c r="D21" s="10">
        <f ca="1">IFERROR(__xludf.DUMMYFUNCTION("""COMPUTED_VALUE"""),28)</f>
        <v>28</v>
      </c>
      <c r="E21" s="10">
        <f ca="1">IFERROR(__xludf.DUMMYFUNCTION("""COMPUTED_VALUE"""),30)</f>
        <v>30</v>
      </c>
      <c r="F21" s="10">
        <f ca="1">IFERROR(__xludf.DUMMYFUNCTION("""COMPUTED_VALUE"""),34)</f>
        <v>34</v>
      </c>
      <c r="G21" s="10">
        <f ca="1">IFERROR(__xludf.DUMMYFUNCTION("""COMPUTED_VALUE"""),38)</f>
        <v>38</v>
      </c>
      <c r="H21" s="10" t="str">
        <f ca="1">IFERROR(__xludf.DUMMYFUNCTION("""COMPUTED_VALUE"""),"")</f>
        <v/>
      </c>
      <c r="I21" s="10" t="str">
        <f ca="1">IFERROR(__xludf.DUMMYFUNCTION("""COMPUTED_VALUE"""),"")</f>
        <v/>
      </c>
      <c r="J21" s="10" t="str">
        <f ca="1">IFERROR(__xludf.DUMMYFUNCTION("""COMPUTED_VALUE"""),"")</f>
        <v/>
      </c>
    </row>
    <row r="22" spans="1:10" ht="15.75" customHeight="1">
      <c r="A22" s="63"/>
      <c r="B22" s="10" t="str">
        <f ca="1">IFERROR(__xludf.DUMMYFUNCTION("""COMPUTED_VALUE"""),"Anderson")</f>
        <v>Anderson</v>
      </c>
      <c r="C22" s="10">
        <f ca="1">IFERROR(__xludf.DUMMYFUNCTION("""COMPUTED_VALUE"""),34)</f>
        <v>34</v>
      </c>
      <c r="D22" s="10">
        <f ca="1">IFERROR(__xludf.DUMMYFUNCTION("""COMPUTED_VALUE"""),34)</f>
        <v>34</v>
      </c>
      <c r="E22" s="10">
        <f ca="1">IFERROR(__xludf.DUMMYFUNCTION("""COMPUTED_VALUE"""),38)</f>
        <v>38</v>
      </c>
      <c r="F22" s="10">
        <f ca="1">IFERROR(__xludf.DUMMYFUNCTION("""COMPUTED_VALUE"""),40)</f>
        <v>40</v>
      </c>
      <c r="G22" s="10">
        <f ca="1">IFERROR(__xludf.DUMMYFUNCTION("""COMPUTED_VALUE"""),50)</f>
        <v>50</v>
      </c>
      <c r="H22" s="10" t="str">
        <f ca="1">IFERROR(__xludf.DUMMYFUNCTION("""COMPUTED_VALUE"""),"")</f>
        <v/>
      </c>
      <c r="I22" s="10" t="str">
        <f ca="1">IFERROR(__xludf.DUMMYFUNCTION("""COMPUTED_VALUE"""),"")</f>
        <v/>
      </c>
      <c r="J22" s="10" t="str">
        <f ca="1">IFERROR(__xludf.DUMMYFUNCTION("""COMPUTED_VALUE"""),"")</f>
        <v/>
      </c>
    </row>
    <row r="23" spans="1:10" ht="15.75" customHeight="1">
      <c r="A23" s="10"/>
      <c r="B23" s="10" t="str">
        <f ca="1">IFERROR(__xludf.DUMMYFUNCTION("""COMPUTED_VALUE"""),"Anderson")</f>
        <v>Anderson</v>
      </c>
      <c r="C23" s="10">
        <f ca="1">IFERROR(__xludf.DUMMYFUNCTION("""COMPUTED_VALUE"""),38)</f>
        <v>38</v>
      </c>
      <c r="D23" s="10">
        <f ca="1">IFERROR(__xludf.DUMMYFUNCTION("""COMPUTED_VALUE"""),38)</f>
        <v>38</v>
      </c>
      <c r="E23" s="10">
        <f ca="1">IFERROR(__xludf.DUMMYFUNCTION("""COMPUTED_VALUE"""),40)</f>
        <v>40</v>
      </c>
      <c r="F23" s="10">
        <f ca="1">IFERROR(__xludf.DUMMYFUNCTION("""COMPUTED_VALUE"""),40)</f>
        <v>40</v>
      </c>
      <c r="G23" s="10">
        <f ca="1">IFERROR(__xludf.DUMMYFUNCTION("""COMPUTED_VALUE"""),50)</f>
        <v>50</v>
      </c>
      <c r="H23" s="10" t="str">
        <f ca="1">IFERROR(__xludf.DUMMYFUNCTION("""COMPUTED_VALUE"""),"")</f>
        <v/>
      </c>
      <c r="I23" s="10" t="str">
        <f ca="1">IFERROR(__xludf.DUMMYFUNCTION("""COMPUTED_VALUE"""),"")</f>
        <v/>
      </c>
      <c r="J23" s="10" t="str">
        <f ca="1">IFERROR(__xludf.DUMMYFUNCTION("""COMPUTED_VALUE"""),"")</f>
        <v/>
      </c>
    </row>
    <row r="24" spans="1:10" ht="15.75" customHeight="1">
      <c r="A24" s="10"/>
      <c r="B24" s="10" t="str">
        <f ca="1">IFERROR(__xludf.DUMMYFUNCTION("""COMPUTED_VALUE"""),"Anderson")</f>
        <v>Anderson</v>
      </c>
      <c r="C24" s="10">
        <f ca="1">IFERROR(__xludf.DUMMYFUNCTION("""COMPUTED_VALUE"""),30)</f>
        <v>30</v>
      </c>
      <c r="D24" s="10">
        <f ca="1">IFERROR(__xludf.DUMMYFUNCTION("""COMPUTED_VALUE"""),34)</f>
        <v>34</v>
      </c>
      <c r="E24" s="10">
        <f ca="1">IFERROR(__xludf.DUMMYFUNCTION("""COMPUTED_VALUE"""),34)</f>
        <v>34</v>
      </c>
      <c r="F24" s="10">
        <f ca="1">IFERROR(__xludf.DUMMYFUNCTION("""COMPUTED_VALUE"""),38)</f>
        <v>38</v>
      </c>
      <c r="G24" s="10">
        <f ca="1">IFERROR(__xludf.DUMMYFUNCTION("""COMPUTED_VALUE"""),50)</f>
        <v>50</v>
      </c>
      <c r="H24" s="10" t="str">
        <f ca="1">IFERROR(__xludf.DUMMYFUNCTION("""COMPUTED_VALUE"""),"")</f>
        <v/>
      </c>
      <c r="I24" s="10" t="str">
        <f ca="1">IFERROR(__xludf.DUMMYFUNCTION("""COMPUTED_VALUE"""),"")</f>
        <v/>
      </c>
      <c r="J24" s="10" t="str">
        <f ca="1">IFERROR(__xludf.DUMMYFUNCTION("""COMPUTED_VALUE"""),"")</f>
        <v/>
      </c>
    </row>
    <row r="25" spans="1:10" ht="15.75" customHeight="1">
      <c r="A25" s="10"/>
      <c r="B25" s="10" t="str">
        <f ca="1">IFERROR(__xludf.DUMMYFUNCTION("""COMPUTED_VALUE"""),"Anderson")</f>
        <v>Anderson</v>
      </c>
      <c r="C25" s="10">
        <f ca="1">IFERROR(__xludf.DUMMYFUNCTION("""COMPUTED_VALUE"""),38)</f>
        <v>38</v>
      </c>
      <c r="D25" s="10">
        <f ca="1">IFERROR(__xludf.DUMMYFUNCTION("""COMPUTED_VALUE"""),38)</f>
        <v>38</v>
      </c>
      <c r="E25" s="10">
        <f ca="1">IFERROR(__xludf.DUMMYFUNCTION("""COMPUTED_VALUE"""),40)</f>
        <v>40</v>
      </c>
      <c r="F25" s="10">
        <f ca="1">IFERROR(__xludf.DUMMYFUNCTION("""COMPUTED_VALUE"""),40)</f>
        <v>40</v>
      </c>
      <c r="G25" s="10">
        <f ca="1">IFERROR(__xludf.DUMMYFUNCTION("""COMPUTED_VALUE"""),50)</f>
        <v>50</v>
      </c>
      <c r="H25" s="10" t="str">
        <f ca="1">IFERROR(__xludf.DUMMYFUNCTION("""COMPUTED_VALUE"""),"")</f>
        <v/>
      </c>
      <c r="I25" s="10" t="str">
        <f ca="1">IFERROR(__xludf.DUMMYFUNCTION("""COMPUTED_VALUE"""),"")</f>
        <v/>
      </c>
      <c r="J25" s="10" t="str">
        <f ca="1">IFERROR(__xludf.DUMMYFUNCTION("""COMPUTED_VALUE"""),"")</f>
        <v/>
      </c>
    </row>
    <row r="26" spans="1:10" ht="15.75" customHeight="1">
      <c r="A26" s="10"/>
      <c r="B26" s="10" t="str">
        <f ca="1">IFERROR(__xludf.DUMMYFUNCTION("""COMPUTED_VALUE"""),"Anderson")</f>
        <v>Anderson</v>
      </c>
      <c r="C26" s="10" t="str">
        <f ca="1">IFERROR(__xludf.DUMMYFUNCTION("""COMPUTED_VALUE"""),"")</f>
        <v/>
      </c>
      <c r="D26" s="10" t="str">
        <f ca="1">IFERROR(__xludf.DUMMYFUNCTION("""COMPUTED_VALUE"""),"")</f>
        <v/>
      </c>
      <c r="E26" s="10" t="str">
        <f ca="1">IFERROR(__xludf.DUMMYFUNCTION("""COMPUTED_VALUE"""),"")</f>
        <v/>
      </c>
      <c r="F26" s="10" t="str">
        <f ca="1">IFERROR(__xludf.DUMMYFUNCTION("""COMPUTED_VALUE"""),"")</f>
        <v/>
      </c>
      <c r="G26" s="10" t="str">
        <f ca="1">IFERROR(__xludf.DUMMYFUNCTION("""COMPUTED_VALUE"""),"")</f>
        <v/>
      </c>
      <c r="H26" s="10" t="str">
        <f ca="1">IFERROR(__xludf.DUMMYFUNCTION("""COMPUTED_VALUE"""),"")</f>
        <v/>
      </c>
      <c r="I26" s="10" t="str">
        <f ca="1">IFERROR(__xludf.DUMMYFUNCTION("""COMPUTED_VALUE"""),"")</f>
        <v/>
      </c>
      <c r="J26" s="10" t="str">
        <f ca="1">IFERROR(__xludf.DUMMYFUNCTION("""COMPUTED_VALUE"""),"")</f>
        <v/>
      </c>
    </row>
    <row r="27" spans="1:10" ht="15.75" customHeight="1">
      <c r="A27" s="10"/>
      <c r="B27" s="10" t="str">
        <f ca="1">IFERROR(__xludf.DUMMYFUNCTION("""COMPUTED_VALUE"""),"Anderson")</f>
        <v>Anderson</v>
      </c>
      <c r="C27" s="10" t="str">
        <f ca="1">IFERROR(__xludf.DUMMYFUNCTION("""COMPUTED_VALUE"""),"")</f>
        <v/>
      </c>
      <c r="D27" s="10" t="str">
        <f ca="1">IFERROR(__xludf.DUMMYFUNCTION("""COMPUTED_VALUE"""),"")</f>
        <v/>
      </c>
      <c r="E27" s="10" t="str">
        <f ca="1">IFERROR(__xludf.DUMMYFUNCTION("""COMPUTED_VALUE"""),"")</f>
        <v/>
      </c>
      <c r="F27" s="10" t="str">
        <f ca="1">IFERROR(__xludf.DUMMYFUNCTION("""COMPUTED_VALUE"""),"")</f>
        <v/>
      </c>
      <c r="G27" s="10" t="str">
        <f ca="1">IFERROR(__xludf.DUMMYFUNCTION("""COMPUTED_VALUE"""),"")</f>
        <v/>
      </c>
      <c r="H27" s="10" t="str">
        <f ca="1">IFERROR(__xludf.DUMMYFUNCTION("""COMPUTED_VALUE"""),"")</f>
        <v/>
      </c>
      <c r="I27" s="10" t="str">
        <f ca="1">IFERROR(__xludf.DUMMYFUNCTION("""COMPUTED_VALUE"""),"")</f>
        <v/>
      </c>
      <c r="J27" s="10" t="str">
        <f ca="1">IFERROR(__xludf.DUMMYFUNCTION("""COMPUTED_VALUE"""),"")</f>
        <v/>
      </c>
    </row>
    <row r="28" spans="1:10" ht="15.75" customHeight="1">
      <c r="A28" s="10"/>
      <c r="B28" s="10" t="str">
        <f ca="1">IFERROR(__xludf.DUMMYFUNCTION("""COMPUTED_VALUE"""),"Anderson")</f>
        <v>Anderson</v>
      </c>
      <c r="C28" s="10" t="str">
        <f ca="1">IFERROR(__xludf.DUMMYFUNCTION("""COMPUTED_VALUE"""),"")</f>
        <v/>
      </c>
      <c r="D28" s="10" t="str">
        <f ca="1">IFERROR(__xludf.DUMMYFUNCTION("""COMPUTED_VALUE"""),"")</f>
        <v/>
      </c>
      <c r="E28" s="10" t="str">
        <f ca="1">IFERROR(__xludf.DUMMYFUNCTION("""COMPUTED_VALUE"""),"")</f>
        <v/>
      </c>
      <c r="F28" s="10" t="str">
        <f ca="1">IFERROR(__xludf.DUMMYFUNCTION("""COMPUTED_VALUE"""),"")</f>
        <v/>
      </c>
      <c r="G28" s="10" t="str">
        <f ca="1">IFERROR(__xludf.DUMMYFUNCTION("""COMPUTED_VALUE"""),"")</f>
        <v/>
      </c>
      <c r="H28" s="10" t="str">
        <f ca="1">IFERROR(__xludf.DUMMYFUNCTION("""COMPUTED_VALUE"""),"")</f>
        <v/>
      </c>
      <c r="I28" s="10" t="str">
        <f ca="1">IFERROR(__xludf.DUMMYFUNCTION("""COMPUTED_VALUE"""),"")</f>
        <v/>
      </c>
      <c r="J28" s="10" t="str">
        <f ca="1">IFERROR(__xludf.DUMMYFUNCTION("""COMPUTED_VALUE"""),"")</f>
        <v/>
      </c>
    </row>
    <row r="29" spans="1:10" ht="15.75" customHeight="1">
      <c r="A29" s="10"/>
      <c r="B29" s="10" t="str">
        <f ca="1">IFERROR(__xludf.DUMMYFUNCTION("""COMPUTED_VALUE"""),"Anderson")</f>
        <v>Anderson</v>
      </c>
      <c r="C29" s="10" t="str">
        <f ca="1">IFERROR(__xludf.DUMMYFUNCTION("""COMPUTED_VALUE"""),"")</f>
        <v/>
      </c>
      <c r="D29" s="10" t="str">
        <f ca="1">IFERROR(__xludf.DUMMYFUNCTION("""COMPUTED_VALUE"""),"")</f>
        <v/>
      </c>
      <c r="E29" s="10" t="str">
        <f ca="1">IFERROR(__xludf.DUMMYFUNCTION("""COMPUTED_VALUE"""),"")</f>
        <v/>
      </c>
      <c r="F29" s="10" t="str">
        <f ca="1">IFERROR(__xludf.DUMMYFUNCTION("""COMPUTED_VALUE"""),"")</f>
        <v/>
      </c>
      <c r="G29" s="10" t="str">
        <f ca="1">IFERROR(__xludf.DUMMYFUNCTION("""COMPUTED_VALUE"""),"")</f>
        <v/>
      </c>
      <c r="H29" s="10" t="str">
        <f ca="1">IFERROR(__xludf.DUMMYFUNCTION("""COMPUTED_VALUE"""),"")</f>
        <v/>
      </c>
      <c r="I29" s="10" t="str">
        <f ca="1">IFERROR(__xludf.DUMMYFUNCTION("""COMPUTED_VALUE"""),"")</f>
        <v/>
      </c>
      <c r="J29" s="10" t="str">
        <f ca="1">IFERROR(__xludf.DUMMYFUNCTION("""COMPUTED_VALUE"""),"")</f>
        <v/>
      </c>
    </row>
    <row r="30" spans="1:10" ht="12.75">
      <c r="A30" s="10"/>
      <c r="B30" s="10" t="str">
        <f ca="1">IFERROR(__xludf.DUMMYFUNCTION("""COMPUTED_VALUE"""),"Berezowski")</f>
        <v>Berezowski</v>
      </c>
      <c r="C30" s="10">
        <f ca="1">IFERROR(__xludf.DUMMYFUNCTION("""COMPUTED_VALUE"""),28)</f>
        <v>28</v>
      </c>
      <c r="D30" s="10">
        <f ca="1">IFERROR(__xludf.DUMMYFUNCTION("""COMPUTED_VALUE"""),34)</f>
        <v>34</v>
      </c>
      <c r="E30" s="10">
        <f ca="1">IFERROR(__xludf.DUMMYFUNCTION("""COMPUTED_VALUE"""),34)</f>
        <v>34</v>
      </c>
      <c r="F30" s="10">
        <f ca="1">IFERROR(__xludf.DUMMYFUNCTION("""COMPUTED_VALUE"""),38)</f>
        <v>38</v>
      </c>
      <c r="G30" s="10">
        <f ca="1">IFERROR(__xludf.DUMMYFUNCTION("""COMPUTED_VALUE"""),40)</f>
        <v>40</v>
      </c>
      <c r="H30" s="10" t="str">
        <f ca="1">IFERROR(__xludf.DUMMYFUNCTION("""COMPUTED_VALUE"""),"")</f>
        <v/>
      </c>
      <c r="I30" s="10" t="str">
        <f ca="1">IFERROR(__xludf.DUMMYFUNCTION("""COMPUTED_VALUE"""),"")</f>
        <v/>
      </c>
      <c r="J30" s="10" t="str">
        <f ca="1">IFERROR(__xludf.DUMMYFUNCTION("""COMPUTED_VALUE"""),"")</f>
        <v/>
      </c>
    </row>
    <row r="31" spans="1:10" ht="12.75">
      <c r="A31" s="10"/>
      <c r="B31" s="10" t="str">
        <f ca="1">IFERROR(__xludf.DUMMYFUNCTION("""COMPUTED_VALUE"""),"Berezowski")</f>
        <v>Berezowski</v>
      </c>
      <c r="C31" s="10">
        <f ca="1">IFERROR(__xludf.DUMMYFUNCTION("""COMPUTED_VALUE"""),30)</f>
        <v>30</v>
      </c>
      <c r="D31" s="10">
        <f ca="1">IFERROR(__xludf.DUMMYFUNCTION("""COMPUTED_VALUE"""),38)</f>
        <v>38</v>
      </c>
      <c r="E31" s="10">
        <f ca="1">IFERROR(__xludf.DUMMYFUNCTION("""COMPUTED_VALUE"""),38)</f>
        <v>38</v>
      </c>
      <c r="F31" s="10">
        <f ca="1">IFERROR(__xludf.DUMMYFUNCTION("""COMPUTED_VALUE"""),40)</f>
        <v>40</v>
      </c>
      <c r="G31" s="10">
        <f ca="1">IFERROR(__xludf.DUMMYFUNCTION("""COMPUTED_VALUE"""),50)</f>
        <v>50</v>
      </c>
      <c r="H31" s="10" t="str">
        <f ca="1">IFERROR(__xludf.DUMMYFUNCTION("""COMPUTED_VALUE"""),"")</f>
        <v/>
      </c>
      <c r="I31" s="10" t="str">
        <f ca="1">IFERROR(__xludf.DUMMYFUNCTION("""COMPUTED_VALUE"""),"")</f>
        <v/>
      </c>
      <c r="J31" s="10" t="str">
        <f ca="1">IFERROR(__xludf.DUMMYFUNCTION("""COMPUTED_VALUE"""),"")</f>
        <v/>
      </c>
    </row>
    <row r="32" spans="1:10" ht="12.75">
      <c r="A32" s="10"/>
      <c r="B32" s="10" t="str">
        <f ca="1">IFERROR(__xludf.DUMMYFUNCTION("""COMPUTED_VALUE"""),"Berezowski")</f>
        <v>Berezowski</v>
      </c>
      <c r="C32" s="10">
        <f ca="1">IFERROR(__xludf.DUMMYFUNCTION("""COMPUTED_VALUE"""),28)</f>
        <v>28</v>
      </c>
      <c r="D32" s="10">
        <f ca="1">IFERROR(__xludf.DUMMYFUNCTION("""COMPUTED_VALUE"""),30)</f>
        <v>30</v>
      </c>
      <c r="E32" s="10">
        <f ca="1">IFERROR(__xludf.DUMMYFUNCTION("""COMPUTED_VALUE"""),34)</f>
        <v>34</v>
      </c>
      <c r="F32" s="10">
        <f ca="1">IFERROR(__xludf.DUMMYFUNCTION("""COMPUTED_VALUE"""),38)</f>
        <v>38</v>
      </c>
      <c r="G32" s="10">
        <f ca="1">IFERROR(__xludf.DUMMYFUNCTION("""COMPUTED_VALUE"""),40)</f>
        <v>40</v>
      </c>
      <c r="H32" s="10" t="str">
        <f ca="1">IFERROR(__xludf.DUMMYFUNCTION("""COMPUTED_VALUE"""),"")</f>
        <v/>
      </c>
      <c r="I32" s="10" t="str">
        <f ca="1">IFERROR(__xludf.DUMMYFUNCTION("""COMPUTED_VALUE"""),"")</f>
        <v/>
      </c>
      <c r="J32" s="10" t="str">
        <f ca="1">IFERROR(__xludf.DUMMYFUNCTION("""COMPUTED_VALUE"""),"")</f>
        <v/>
      </c>
    </row>
    <row r="33" spans="1:10" ht="12.75">
      <c r="A33" s="10"/>
      <c r="B33" s="10" t="str">
        <f ca="1">IFERROR(__xludf.DUMMYFUNCTION("""COMPUTED_VALUE"""),"Berezowski")</f>
        <v>Berezowski</v>
      </c>
      <c r="C33" s="10">
        <f ca="1">IFERROR(__xludf.DUMMYFUNCTION("""COMPUTED_VALUE"""),38)</f>
        <v>38</v>
      </c>
      <c r="D33" s="10">
        <f ca="1">IFERROR(__xludf.DUMMYFUNCTION("""COMPUTED_VALUE"""),38)</f>
        <v>38</v>
      </c>
      <c r="E33" s="10">
        <f ca="1">IFERROR(__xludf.DUMMYFUNCTION("""COMPUTED_VALUE"""),40)</f>
        <v>40</v>
      </c>
      <c r="F33" s="10">
        <f ca="1">IFERROR(__xludf.DUMMYFUNCTION("""COMPUTED_VALUE"""),50)</f>
        <v>50</v>
      </c>
      <c r="G33" s="10">
        <f ca="1">IFERROR(__xludf.DUMMYFUNCTION("""COMPUTED_VALUE"""),60)</f>
        <v>60</v>
      </c>
      <c r="H33" s="10" t="str">
        <f ca="1">IFERROR(__xludf.DUMMYFUNCTION("""COMPUTED_VALUE"""),"")</f>
        <v/>
      </c>
      <c r="I33" s="10" t="str">
        <f ca="1">IFERROR(__xludf.DUMMYFUNCTION("""COMPUTED_VALUE"""),"")</f>
        <v/>
      </c>
      <c r="J33" s="10" t="str">
        <f ca="1">IFERROR(__xludf.DUMMYFUNCTION("""COMPUTED_VALUE"""),"")</f>
        <v/>
      </c>
    </row>
    <row r="34" spans="1:10" ht="12.75">
      <c r="A34" s="10"/>
      <c r="B34" s="10" t="str">
        <f ca="1">IFERROR(__xludf.DUMMYFUNCTION("""COMPUTED_VALUE"""),"Berezowski")</f>
        <v>Berezowski</v>
      </c>
      <c r="C34" s="10">
        <f ca="1">IFERROR(__xludf.DUMMYFUNCTION("""COMPUTED_VALUE"""),24)</f>
        <v>24</v>
      </c>
      <c r="D34" s="10">
        <f ca="1">IFERROR(__xludf.DUMMYFUNCTION("""COMPUTED_VALUE"""),28)</f>
        <v>28</v>
      </c>
      <c r="E34" s="10">
        <f ca="1">IFERROR(__xludf.DUMMYFUNCTION("""COMPUTED_VALUE"""),30)</f>
        <v>30</v>
      </c>
      <c r="F34" s="10">
        <f ca="1">IFERROR(__xludf.DUMMYFUNCTION("""COMPUTED_VALUE"""),34)</f>
        <v>34</v>
      </c>
      <c r="G34" s="10">
        <f ca="1">IFERROR(__xludf.DUMMYFUNCTION("""COMPUTED_VALUE"""),38)</f>
        <v>38</v>
      </c>
      <c r="H34" s="10" t="str">
        <f ca="1">IFERROR(__xludf.DUMMYFUNCTION("""COMPUTED_VALUE"""),"")</f>
        <v/>
      </c>
      <c r="I34" s="10" t="str">
        <f ca="1">IFERROR(__xludf.DUMMYFUNCTION("""COMPUTED_VALUE"""),"")</f>
        <v/>
      </c>
      <c r="J34" s="10" t="str">
        <f ca="1">IFERROR(__xludf.DUMMYFUNCTION("""COMPUTED_VALUE"""),"")</f>
        <v/>
      </c>
    </row>
    <row r="35" spans="1:10" ht="12.75">
      <c r="A35" s="10"/>
      <c r="B35" s="10" t="str">
        <f ca="1">IFERROR(__xludf.DUMMYFUNCTION("""COMPUTED_VALUE"""),"Berezowski")</f>
        <v>Berezowski</v>
      </c>
      <c r="C35" s="10">
        <f ca="1">IFERROR(__xludf.DUMMYFUNCTION("""COMPUTED_VALUE"""),34)</f>
        <v>34</v>
      </c>
      <c r="D35" s="10">
        <f ca="1">IFERROR(__xludf.DUMMYFUNCTION("""COMPUTED_VALUE"""),38)</f>
        <v>38</v>
      </c>
      <c r="E35" s="10">
        <f ca="1">IFERROR(__xludf.DUMMYFUNCTION("""COMPUTED_VALUE"""),40)</f>
        <v>40</v>
      </c>
      <c r="F35" s="10">
        <f ca="1">IFERROR(__xludf.DUMMYFUNCTION("""COMPUTED_VALUE"""),40)</f>
        <v>40</v>
      </c>
      <c r="G35" s="10">
        <f ca="1">IFERROR(__xludf.DUMMYFUNCTION("""COMPUTED_VALUE"""),50)</f>
        <v>50</v>
      </c>
      <c r="H35" s="10" t="str">
        <f ca="1">IFERROR(__xludf.DUMMYFUNCTION("""COMPUTED_VALUE"""),"")</f>
        <v/>
      </c>
      <c r="I35" s="10" t="str">
        <f ca="1">IFERROR(__xludf.DUMMYFUNCTION("""COMPUTED_VALUE"""),"")</f>
        <v/>
      </c>
      <c r="J35" s="10" t="str">
        <f ca="1">IFERROR(__xludf.DUMMYFUNCTION("""COMPUTED_VALUE"""),"")</f>
        <v/>
      </c>
    </row>
    <row r="36" spans="1:10" ht="12.75">
      <c r="A36" s="10"/>
      <c r="B36" s="10" t="str">
        <f ca="1">IFERROR(__xludf.DUMMYFUNCTION("""COMPUTED_VALUE"""),"Berezowski")</f>
        <v>Berezowski</v>
      </c>
      <c r="C36" s="10">
        <f ca="1">IFERROR(__xludf.DUMMYFUNCTION("""COMPUTED_VALUE"""),30)</f>
        <v>30</v>
      </c>
      <c r="D36" s="10">
        <f ca="1">IFERROR(__xludf.DUMMYFUNCTION("""COMPUTED_VALUE"""),30)</f>
        <v>30</v>
      </c>
      <c r="E36" s="10">
        <f ca="1">IFERROR(__xludf.DUMMYFUNCTION("""COMPUTED_VALUE"""),34)</f>
        <v>34</v>
      </c>
      <c r="F36" s="10">
        <f ca="1">IFERROR(__xludf.DUMMYFUNCTION("""COMPUTED_VALUE"""),38)</f>
        <v>38</v>
      </c>
      <c r="G36" s="10">
        <f ca="1">IFERROR(__xludf.DUMMYFUNCTION("""COMPUTED_VALUE"""),40)</f>
        <v>40</v>
      </c>
      <c r="H36" s="10" t="str">
        <f ca="1">IFERROR(__xludf.DUMMYFUNCTION("""COMPUTED_VALUE"""),"")</f>
        <v/>
      </c>
      <c r="I36" s="10" t="str">
        <f ca="1">IFERROR(__xludf.DUMMYFUNCTION("""COMPUTED_VALUE"""),"")</f>
        <v/>
      </c>
      <c r="J36" s="10" t="str">
        <f ca="1">IFERROR(__xludf.DUMMYFUNCTION("""COMPUTED_VALUE"""),"")</f>
        <v/>
      </c>
    </row>
    <row r="37" spans="1:10" ht="12.75">
      <c r="A37" s="10"/>
      <c r="B37" s="10" t="str">
        <f ca="1">IFERROR(__xludf.DUMMYFUNCTION("""COMPUTED_VALUE"""),"Berezowski")</f>
        <v>Berezowski</v>
      </c>
      <c r="C37" s="10">
        <f ca="1">IFERROR(__xludf.DUMMYFUNCTION("""COMPUTED_VALUE"""),18)</f>
        <v>18</v>
      </c>
      <c r="D37" s="10">
        <f ca="1">IFERROR(__xludf.DUMMYFUNCTION("""COMPUTED_VALUE"""),28)</f>
        <v>28</v>
      </c>
      <c r="E37" s="10">
        <f ca="1">IFERROR(__xludf.DUMMYFUNCTION("""COMPUTED_VALUE"""),30)</f>
        <v>30</v>
      </c>
      <c r="F37" s="10">
        <f ca="1">IFERROR(__xludf.DUMMYFUNCTION("""COMPUTED_VALUE"""),34)</f>
        <v>34</v>
      </c>
      <c r="G37" s="10">
        <f ca="1">IFERROR(__xludf.DUMMYFUNCTION("""COMPUTED_VALUE"""),38)</f>
        <v>38</v>
      </c>
      <c r="H37" s="10" t="str">
        <f ca="1">IFERROR(__xludf.DUMMYFUNCTION("""COMPUTED_VALUE"""),"")</f>
        <v/>
      </c>
      <c r="I37" s="10" t="str">
        <f ca="1">IFERROR(__xludf.DUMMYFUNCTION("""COMPUTED_VALUE"""),"")</f>
        <v/>
      </c>
      <c r="J37" s="10" t="str">
        <f ca="1">IFERROR(__xludf.DUMMYFUNCTION("""COMPUTED_VALUE"""),"")</f>
        <v/>
      </c>
    </row>
    <row r="38" spans="1:10" ht="12.75">
      <c r="A38" s="10"/>
      <c r="B38" s="10" t="str">
        <f ca="1">IFERROR(__xludf.DUMMYFUNCTION("""COMPUTED_VALUE"""),"Berezowski")</f>
        <v>Berezowski</v>
      </c>
      <c r="C38" s="10">
        <f ca="1">IFERROR(__xludf.DUMMYFUNCTION("""COMPUTED_VALUE"""),34)</f>
        <v>34</v>
      </c>
      <c r="D38" s="10">
        <f ca="1">IFERROR(__xludf.DUMMYFUNCTION("""COMPUTED_VALUE"""),34)</f>
        <v>34</v>
      </c>
      <c r="E38" s="10">
        <f ca="1">IFERROR(__xludf.DUMMYFUNCTION("""COMPUTED_VALUE"""),38)</f>
        <v>38</v>
      </c>
      <c r="F38" s="10">
        <f ca="1">IFERROR(__xludf.DUMMYFUNCTION("""COMPUTED_VALUE"""),40)</f>
        <v>40</v>
      </c>
      <c r="G38" s="10">
        <f ca="1">IFERROR(__xludf.DUMMYFUNCTION("""COMPUTED_VALUE"""),50)</f>
        <v>50</v>
      </c>
      <c r="H38" s="10" t="str">
        <f ca="1">IFERROR(__xludf.DUMMYFUNCTION("""COMPUTED_VALUE"""),"")</f>
        <v/>
      </c>
      <c r="I38" s="10" t="str">
        <f ca="1">IFERROR(__xludf.DUMMYFUNCTION("""COMPUTED_VALUE"""),"")</f>
        <v/>
      </c>
      <c r="J38" s="10" t="str">
        <f ca="1">IFERROR(__xludf.DUMMYFUNCTION("""COMPUTED_VALUE"""),"")</f>
        <v/>
      </c>
    </row>
    <row r="39" spans="1:10" ht="12.75">
      <c r="A39" s="10"/>
      <c r="B39" s="10" t="str">
        <f ca="1">IFERROR(__xludf.DUMMYFUNCTION("""COMPUTED_VALUE"""),"Berezowski")</f>
        <v>Berezowski</v>
      </c>
      <c r="C39" s="10">
        <f ca="1">IFERROR(__xludf.DUMMYFUNCTION("""COMPUTED_VALUE"""),24)</f>
        <v>24</v>
      </c>
      <c r="D39" s="10">
        <f ca="1">IFERROR(__xludf.DUMMYFUNCTION("""COMPUTED_VALUE"""),28)</f>
        <v>28</v>
      </c>
      <c r="E39" s="10">
        <f ca="1">IFERROR(__xludf.DUMMYFUNCTION("""COMPUTED_VALUE"""),30)</f>
        <v>30</v>
      </c>
      <c r="F39" s="10">
        <f ca="1">IFERROR(__xludf.DUMMYFUNCTION("""COMPUTED_VALUE"""),34)</f>
        <v>34</v>
      </c>
      <c r="G39" s="10">
        <f ca="1">IFERROR(__xludf.DUMMYFUNCTION("""COMPUTED_VALUE"""),38)</f>
        <v>38</v>
      </c>
      <c r="H39" s="10" t="str">
        <f ca="1">IFERROR(__xludf.DUMMYFUNCTION("""COMPUTED_VALUE"""),"")</f>
        <v/>
      </c>
      <c r="I39" s="10" t="str">
        <f ca="1">IFERROR(__xludf.DUMMYFUNCTION("""COMPUTED_VALUE"""),"")</f>
        <v/>
      </c>
      <c r="J39" s="10" t="str">
        <f ca="1">IFERROR(__xludf.DUMMYFUNCTION("""COMPUTED_VALUE"""),"")</f>
        <v/>
      </c>
    </row>
    <row r="40" spans="1:10" ht="12.75">
      <c r="A40" s="10"/>
      <c r="B40" s="10" t="str">
        <f ca="1">IFERROR(__xludf.DUMMYFUNCTION("""COMPUTED_VALUE"""),"Berezowski")</f>
        <v>Berezowski</v>
      </c>
      <c r="C40" s="10">
        <f ca="1">IFERROR(__xludf.DUMMYFUNCTION("""COMPUTED_VALUE"""),30)</f>
        <v>30</v>
      </c>
      <c r="D40" s="10">
        <f ca="1">IFERROR(__xludf.DUMMYFUNCTION("""COMPUTED_VALUE"""),34)</f>
        <v>34</v>
      </c>
      <c r="E40" s="10">
        <f ca="1">IFERROR(__xludf.DUMMYFUNCTION("""COMPUTED_VALUE"""),34)</f>
        <v>34</v>
      </c>
      <c r="F40" s="10">
        <f ca="1">IFERROR(__xludf.DUMMYFUNCTION("""COMPUTED_VALUE"""),38)</f>
        <v>38</v>
      </c>
      <c r="G40" s="10">
        <f ca="1">IFERROR(__xludf.DUMMYFUNCTION("""COMPUTED_VALUE"""),40)</f>
        <v>40</v>
      </c>
      <c r="H40" s="10" t="str">
        <f ca="1">IFERROR(__xludf.DUMMYFUNCTION("""COMPUTED_VALUE"""),"")</f>
        <v/>
      </c>
      <c r="I40" s="10" t="str">
        <f ca="1">IFERROR(__xludf.DUMMYFUNCTION("""COMPUTED_VALUE"""),"")</f>
        <v/>
      </c>
      <c r="J40" s="10" t="str">
        <f ca="1">IFERROR(__xludf.DUMMYFUNCTION("""COMPUTED_VALUE"""),"")</f>
        <v/>
      </c>
    </row>
    <row r="41" spans="1:10" ht="12.75">
      <c r="A41" s="10"/>
      <c r="B41" s="10" t="str">
        <f ca="1">IFERROR(__xludf.DUMMYFUNCTION("""COMPUTED_VALUE"""),"Berezowski")</f>
        <v>Berezowski</v>
      </c>
      <c r="C41" s="10">
        <f ca="1">IFERROR(__xludf.DUMMYFUNCTION("""COMPUTED_VALUE"""),38)</f>
        <v>38</v>
      </c>
      <c r="D41" s="10">
        <f ca="1">IFERROR(__xludf.DUMMYFUNCTION("""COMPUTED_VALUE"""),38)</f>
        <v>38</v>
      </c>
      <c r="E41" s="10">
        <f ca="1">IFERROR(__xludf.DUMMYFUNCTION("""COMPUTED_VALUE"""),40)</f>
        <v>40</v>
      </c>
      <c r="F41" s="10">
        <f ca="1">IFERROR(__xludf.DUMMYFUNCTION("""COMPUTED_VALUE"""),40)</f>
        <v>40</v>
      </c>
      <c r="G41" s="10">
        <f ca="1">IFERROR(__xludf.DUMMYFUNCTION("""COMPUTED_VALUE"""),50)</f>
        <v>50</v>
      </c>
      <c r="H41" s="10" t="str">
        <f ca="1">IFERROR(__xludf.DUMMYFUNCTION("""COMPUTED_VALUE"""),"")</f>
        <v/>
      </c>
      <c r="I41" s="10" t="str">
        <f ca="1">IFERROR(__xludf.DUMMYFUNCTION("""COMPUTED_VALUE"""),"")</f>
        <v/>
      </c>
      <c r="J41" s="10" t="str">
        <f ca="1">IFERROR(__xludf.DUMMYFUNCTION("""COMPUTED_VALUE"""),"")</f>
        <v/>
      </c>
    </row>
    <row r="42" spans="1:10" ht="12.75">
      <c r="A42" s="10"/>
      <c r="B42" s="10" t="str">
        <f ca="1">IFERROR(__xludf.DUMMYFUNCTION("""COMPUTED_VALUE"""),"Berezowski")</f>
        <v>Berezowski</v>
      </c>
      <c r="C42" s="10">
        <f ca="1">IFERROR(__xludf.DUMMYFUNCTION("""COMPUTED_VALUE"""),24)</f>
        <v>24</v>
      </c>
      <c r="D42" s="10">
        <f ca="1">IFERROR(__xludf.DUMMYFUNCTION("""COMPUTED_VALUE"""),28)</f>
        <v>28</v>
      </c>
      <c r="E42" s="10">
        <f ca="1">IFERROR(__xludf.DUMMYFUNCTION("""COMPUTED_VALUE"""),30)</f>
        <v>30</v>
      </c>
      <c r="F42" s="10">
        <f ca="1">IFERROR(__xludf.DUMMYFUNCTION("""COMPUTED_VALUE"""),30)</f>
        <v>30</v>
      </c>
      <c r="G42" s="10">
        <f ca="1">IFERROR(__xludf.DUMMYFUNCTION("""COMPUTED_VALUE"""),30)</f>
        <v>30</v>
      </c>
      <c r="H42" s="10" t="str">
        <f ca="1">IFERROR(__xludf.DUMMYFUNCTION("""COMPUTED_VALUE"""),"")</f>
        <v/>
      </c>
      <c r="I42" s="10" t="str">
        <f ca="1">IFERROR(__xludf.DUMMYFUNCTION("""COMPUTED_VALUE"""),"")</f>
        <v/>
      </c>
      <c r="J42" s="10" t="str">
        <f ca="1">IFERROR(__xludf.DUMMYFUNCTION("""COMPUTED_VALUE"""),"")</f>
        <v/>
      </c>
    </row>
    <row r="43" spans="1:10" ht="12.75">
      <c r="A43" s="10"/>
      <c r="B43" s="10" t="str">
        <f ca="1">IFERROR(__xludf.DUMMYFUNCTION("""COMPUTED_VALUE"""),"Berezowski")</f>
        <v>Berezowski</v>
      </c>
      <c r="C43" s="10">
        <f ca="1">IFERROR(__xludf.DUMMYFUNCTION("""COMPUTED_VALUE"""),30)</f>
        <v>30</v>
      </c>
      <c r="D43" s="10">
        <f ca="1">IFERROR(__xludf.DUMMYFUNCTION("""COMPUTED_VALUE"""),34)</f>
        <v>34</v>
      </c>
      <c r="E43" s="10">
        <f ca="1">IFERROR(__xludf.DUMMYFUNCTION("""COMPUTED_VALUE"""),40)</f>
        <v>40</v>
      </c>
      <c r="F43" s="10">
        <f ca="1">IFERROR(__xludf.DUMMYFUNCTION("""COMPUTED_VALUE"""),40)</f>
        <v>40</v>
      </c>
      <c r="G43" s="10">
        <f ca="1">IFERROR(__xludf.DUMMYFUNCTION("""COMPUTED_VALUE"""),50)</f>
        <v>50</v>
      </c>
      <c r="H43" s="10" t="str">
        <f ca="1">IFERROR(__xludf.DUMMYFUNCTION("""COMPUTED_VALUE"""),"")</f>
        <v/>
      </c>
      <c r="I43" s="10" t="str">
        <f ca="1">IFERROR(__xludf.DUMMYFUNCTION("""COMPUTED_VALUE"""),"")</f>
        <v/>
      </c>
      <c r="J43" s="10" t="str">
        <f ca="1">IFERROR(__xludf.DUMMYFUNCTION("""COMPUTED_VALUE"""),"")</f>
        <v/>
      </c>
    </row>
    <row r="44" spans="1:10" ht="12.75">
      <c r="A44" s="10"/>
      <c r="B44" s="10" t="str">
        <f ca="1">IFERROR(__xludf.DUMMYFUNCTION("""COMPUTED_VALUE"""),"Berezowski")</f>
        <v>Berezowski</v>
      </c>
      <c r="C44" s="10">
        <f ca="1">IFERROR(__xludf.DUMMYFUNCTION("""COMPUTED_VALUE"""),16)</f>
        <v>16</v>
      </c>
      <c r="D44" s="10">
        <f ca="1">IFERROR(__xludf.DUMMYFUNCTION("""COMPUTED_VALUE"""),18)</f>
        <v>18</v>
      </c>
      <c r="E44" s="10">
        <f ca="1">IFERROR(__xludf.DUMMYFUNCTION("""COMPUTED_VALUE"""),24)</f>
        <v>24</v>
      </c>
      <c r="F44" s="10">
        <f ca="1">IFERROR(__xludf.DUMMYFUNCTION("""COMPUTED_VALUE"""),28)</f>
        <v>28</v>
      </c>
      <c r="G44" s="10">
        <f ca="1">IFERROR(__xludf.DUMMYFUNCTION("""COMPUTED_VALUE"""),30)</f>
        <v>30</v>
      </c>
      <c r="H44" s="10" t="str">
        <f ca="1">IFERROR(__xludf.DUMMYFUNCTION("""COMPUTED_VALUE"""),"")</f>
        <v/>
      </c>
      <c r="I44" s="10" t="str">
        <f ca="1">IFERROR(__xludf.DUMMYFUNCTION("""COMPUTED_VALUE"""),"")</f>
        <v/>
      </c>
      <c r="J44" s="10" t="str">
        <f ca="1">IFERROR(__xludf.DUMMYFUNCTION("""COMPUTED_VALUE"""),"")</f>
        <v/>
      </c>
    </row>
    <row r="45" spans="1:10" ht="12.75">
      <c r="A45" s="10"/>
      <c r="B45" s="10" t="str">
        <f ca="1">IFERROR(__xludf.DUMMYFUNCTION("""COMPUTED_VALUE"""),"Berezowski")</f>
        <v>Berezowski</v>
      </c>
      <c r="C45" s="10" t="str">
        <f ca="1">IFERROR(__xludf.DUMMYFUNCTION("""COMPUTED_VALUE"""),"")</f>
        <v/>
      </c>
      <c r="D45" s="10" t="str">
        <f ca="1">IFERROR(__xludf.DUMMYFUNCTION("""COMPUTED_VALUE"""),"")</f>
        <v/>
      </c>
      <c r="E45" s="10" t="str">
        <f ca="1">IFERROR(__xludf.DUMMYFUNCTION("""COMPUTED_VALUE"""),"")</f>
        <v/>
      </c>
      <c r="F45" s="10">
        <f ca="1">IFERROR(__xludf.DUMMYFUNCTION("""COMPUTED_VALUE"""),34)</f>
        <v>34</v>
      </c>
      <c r="G45" s="10">
        <f ca="1">IFERROR(__xludf.DUMMYFUNCTION("""COMPUTED_VALUE"""),38)</f>
        <v>38</v>
      </c>
      <c r="H45" s="10" t="str">
        <f ca="1">IFERROR(__xludf.DUMMYFUNCTION("""COMPUTED_VALUE"""),"")</f>
        <v/>
      </c>
      <c r="I45" s="10" t="str">
        <f ca="1">IFERROR(__xludf.DUMMYFUNCTION("""COMPUTED_VALUE"""),"")</f>
        <v/>
      </c>
      <c r="J45" s="10" t="str">
        <f ca="1">IFERROR(__xludf.DUMMYFUNCTION("""COMPUTED_VALUE"""),"")</f>
        <v/>
      </c>
    </row>
    <row r="46" spans="1:10" ht="12.75">
      <c r="A46" s="10"/>
      <c r="B46" s="10" t="str">
        <f ca="1">IFERROR(__xludf.DUMMYFUNCTION("""COMPUTED_VALUE"""),"Berezowski")</f>
        <v>Berezowski</v>
      </c>
      <c r="C46" s="10">
        <f ca="1">IFERROR(__xludf.DUMMYFUNCTION("""COMPUTED_VALUE"""),34)</f>
        <v>34</v>
      </c>
      <c r="D46" s="10">
        <f ca="1">IFERROR(__xludf.DUMMYFUNCTION("""COMPUTED_VALUE"""),34)</f>
        <v>34</v>
      </c>
      <c r="E46" s="10">
        <f ca="1">IFERROR(__xludf.DUMMYFUNCTION("""COMPUTED_VALUE"""),38)</f>
        <v>38</v>
      </c>
      <c r="F46" s="10">
        <f ca="1">IFERROR(__xludf.DUMMYFUNCTION("""COMPUTED_VALUE"""),40)</f>
        <v>40</v>
      </c>
      <c r="G46" s="10">
        <f ca="1">IFERROR(__xludf.DUMMYFUNCTION("""COMPUTED_VALUE"""),40)</f>
        <v>40</v>
      </c>
      <c r="H46" s="10" t="str">
        <f ca="1">IFERROR(__xludf.DUMMYFUNCTION("""COMPUTED_VALUE"""),"")</f>
        <v/>
      </c>
      <c r="I46" s="10" t="str">
        <f ca="1">IFERROR(__xludf.DUMMYFUNCTION("""COMPUTED_VALUE"""),"")</f>
        <v/>
      </c>
      <c r="J46" s="10" t="str">
        <f ca="1">IFERROR(__xludf.DUMMYFUNCTION("""COMPUTED_VALUE"""),"")</f>
        <v/>
      </c>
    </row>
    <row r="47" spans="1:10" ht="12.75">
      <c r="A47" s="10"/>
      <c r="B47" s="10" t="str">
        <f ca="1">IFERROR(__xludf.DUMMYFUNCTION("""COMPUTED_VALUE"""),"Berezowski")</f>
        <v>Berezowski</v>
      </c>
      <c r="C47" s="10">
        <f ca="1">IFERROR(__xludf.DUMMYFUNCTION("""COMPUTED_VALUE"""),24)</f>
        <v>24</v>
      </c>
      <c r="D47" s="10">
        <f ca="1">IFERROR(__xludf.DUMMYFUNCTION("""COMPUTED_VALUE"""),28)</f>
        <v>28</v>
      </c>
      <c r="E47" s="10">
        <f ca="1">IFERROR(__xludf.DUMMYFUNCTION("""COMPUTED_VALUE"""),30)</f>
        <v>30</v>
      </c>
      <c r="F47" s="10">
        <f ca="1">IFERROR(__xludf.DUMMYFUNCTION("""COMPUTED_VALUE"""),34)</f>
        <v>34</v>
      </c>
      <c r="G47" s="10">
        <f ca="1">IFERROR(__xludf.DUMMYFUNCTION("""COMPUTED_VALUE"""),38)</f>
        <v>38</v>
      </c>
      <c r="H47" s="10" t="str">
        <f ca="1">IFERROR(__xludf.DUMMYFUNCTION("""COMPUTED_VALUE"""),"")</f>
        <v/>
      </c>
      <c r="I47" s="10" t="str">
        <f ca="1">IFERROR(__xludf.DUMMYFUNCTION("""COMPUTED_VALUE"""),"")</f>
        <v/>
      </c>
      <c r="J47" s="10" t="str">
        <f ca="1">IFERROR(__xludf.DUMMYFUNCTION("""COMPUTED_VALUE"""),"")</f>
        <v/>
      </c>
    </row>
    <row r="48" spans="1:10" ht="12.75">
      <c r="A48" s="10"/>
      <c r="B48" s="10" t="str">
        <f ca="1">IFERROR(__xludf.DUMMYFUNCTION("""COMPUTED_VALUE"""),"Berezowski")</f>
        <v>Berezowski</v>
      </c>
      <c r="C48" s="10">
        <f ca="1">IFERROR(__xludf.DUMMYFUNCTION("""COMPUTED_VALUE"""),34)</f>
        <v>34</v>
      </c>
      <c r="D48" s="10">
        <f ca="1">IFERROR(__xludf.DUMMYFUNCTION("""COMPUTED_VALUE"""),34)</f>
        <v>34</v>
      </c>
      <c r="E48" s="10">
        <f ca="1">IFERROR(__xludf.DUMMYFUNCTION("""COMPUTED_VALUE"""),38)</f>
        <v>38</v>
      </c>
      <c r="F48" s="10">
        <f ca="1">IFERROR(__xludf.DUMMYFUNCTION("""COMPUTED_VALUE"""),40)</f>
        <v>40</v>
      </c>
      <c r="G48" s="10">
        <f ca="1">IFERROR(__xludf.DUMMYFUNCTION("""COMPUTED_VALUE"""),50)</f>
        <v>50</v>
      </c>
      <c r="H48" s="10" t="str">
        <f ca="1">IFERROR(__xludf.DUMMYFUNCTION("""COMPUTED_VALUE"""),"")</f>
        <v/>
      </c>
      <c r="I48" s="10" t="str">
        <f ca="1">IFERROR(__xludf.DUMMYFUNCTION("""COMPUTED_VALUE"""),"")</f>
        <v/>
      </c>
      <c r="J48" s="10" t="str">
        <f ca="1">IFERROR(__xludf.DUMMYFUNCTION("""COMPUTED_VALUE"""),"")</f>
        <v/>
      </c>
    </row>
    <row r="49" spans="1:10" ht="12.75">
      <c r="A49" s="10"/>
      <c r="B49" s="10" t="str">
        <f ca="1">IFERROR(__xludf.DUMMYFUNCTION("""COMPUTED_VALUE"""),"Berezowski")</f>
        <v>Berezowski</v>
      </c>
      <c r="C49" s="10">
        <f ca="1">IFERROR(__xludf.DUMMYFUNCTION("""COMPUTED_VALUE"""),30)</f>
        <v>30</v>
      </c>
      <c r="D49" s="10">
        <f ca="1">IFERROR(__xludf.DUMMYFUNCTION("""COMPUTED_VALUE"""),30)</f>
        <v>30</v>
      </c>
      <c r="E49" s="10">
        <f ca="1">IFERROR(__xludf.DUMMYFUNCTION("""COMPUTED_VALUE"""),34)</f>
        <v>34</v>
      </c>
      <c r="F49" s="10">
        <f ca="1">IFERROR(__xludf.DUMMYFUNCTION("""COMPUTED_VALUE"""),34)</f>
        <v>34</v>
      </c>
      <c r="G49" s="10">
        <f ca="1">IFERROR(__xludf.DUMMYFUNCTION("""COMPUTED_VALUE"""),40)</f>
        <v>40</v>
      </c>
      <c r="H49" s="10" t="str">
        <f ca="1">IFERROR(__xludf.DUMMYFUNCTION("""COMPUTED_VALUE"""),"")</f>
        <v/>
      </c>
      <c r="I49" s="10" t="str">
        <f ca="1">IFERROR(__xludf.DUMMYFUNCTION("""COMPUTED_VALUE"""),"")</f>
        <v/>
      </c>
      <c r="J49" s="10" t="str">
        <f ca="1">IFERROR(__xludf.DUMMYFUNCTION("""COMPUTED_VALUE"""),"")</f>
        <v/>
      </c>
    </row>
    <row r="50" spans="1:10" ht="12.75">
      <c r="A50" s="10"/>
      <c r="B50" s="10" t="str">
        <f ca="1">IFERROR(__xludf.DUMMYFUNCTION("""COMPUTED_VALUE"""),"Berezowski")</f>
        <v>Berezowski</v>
      </c>
      <c r="C50" s="10">
        <f ca="1">IFERROR(__xludf.DUMMYFUNCTION("""COMPUTED_VALUE"""),28)</f>
        <v>28</v>
      </c>
      <c r="D50" s="10">
        <f ca="1">IFERROR(__xludf.DUMMYFUNCTION("""COMPUTED_VALUE"""),30)</f>
        <v>30</v>
      </c>
      <c r="E50" s="10">
        <f ca="1">IFERROR(__xludf.DUMMYFUNCTION("""COMPUTED_VALUE"""),30)</f>
        <v>30</v>
      </c>
      <c r="F50" s="10">
        <f ca="1">IFERROR(__xludf.DUMMYFUNCTION("""COMPUTED_VALUE"""),38)</f>
        <v>38</v>
      </c>
      <c r="G50" s="10">
        <f ca="1">IFERROR(__xludf.DUMMYFUNCTION("""COMPUTED_VALUE"""),38)</f>
        <v>38</v>
      </c>
      <c r="H50" s="10" t="str">
        <f ca="1">IFERROR(__xludf.DUMMYFUNCTION("""COMPUTED_VALUE"""),"")</f>
        <v/>
      </c>
      <c r="I50" s="10" t="str">
        <f ca="1">IFERROR(__xludf.DUMMYFUNCTION("""COMPUTED_VALUE"""),"")</f>
        <v/>
      </c>
      <c r="J50" s="10" t="str">
        <f ca="1">IFERROR(__xludf.DUMMYFUNCTION("""COMPUTED_VALUE"""),"")</f>
        <v/>
      </c>
    </row>
    <row r="51" spans="1:10" ht="12.75">
      <c r="A51" s="10"/>
      <c r="B51" s="10" t="str">
        <f ca="1">IFERROR(__xludf.DUMMYFUNCTION("""COMPUTED_VALUE"""),"Berezowski")</f>
        <v>Berezowski</v>
      </c>
      <c r="C51" s="10">
        <f ca="1">IFERROR(__xludf.DUMMYFUNCTION("""COMPUTED_VALUE"""),24)</f>
        <v>24</v>
      </c>
      <c r="D51" s="10">
        <f ca="1">IFERROR(__xludf.DUMMYFUNCTION("""COMPUTED_VALUE"""),28)</f>
        <v>28</v>
      </c>
      <c r="E51" s="10">
        <f ca="1">IFERROR(__xludf.DUMMYFUNCTION("""COMPUTED_VALUE"""),30)</f>
        <v>30</v>
      </c>
      <c r="F51" s="10">
        <f ca="1">IFERROR(__xludf.DUMMYFUNCTION("""COMPUTED_VALUE"""),34)</f>
        <v>34</v>
      </c>
      <c r="G51" s="10">
        <f ca="1">IFERROR(__xludf.DUMMYFUNCTION("""COMPUTED_VALUE"""),38)</f>
        <v>38</v>
      </c>
      <c r="H51" s="10" t="str">
        <f ca="1">IFERROR(__xludf.DUMMYFUNCTION("""COMPUTED_VALUE"""),"")</f>
        <v/>
      </c>
      <c r="I51" s="10" t="str">
        <f ca="1">IFERROR(__xludf.DUMMYFUNCTION("""COMPUTED_VALUE"""),"")</f>
        <v/>
      </c>
      <c r="J51" s="10" t="str">
        <f ca="1">IFERROR(__xludf.DUMMYFUNCTION("""COMPUTED_VALUE"""),"")</f>
        <v/>
      </c>
    </row>
    <row r="52" spans="1:10" ht="12.75">
      <c r="A52" s="10"/>
      <c r="B52" s="10" t="str">
        <f ca="1">IFERROR(__xludf.DUMMYFUNCTION("""COMPUTED_VALUE"""),"Berezowski")</f>
        <v>Berezowski</v>
      </c>
      <c r="C52" s="10" t="str">
        <f ca="1">IFERROR(__xludf.DUMMYFUNCTION("""COMPUTED_VALUE"""),"")</f>
        <v/>
      </c>
      <c r="D52" s="10">
        <f ca="1">IFERROR(__xludf.DUMMYFUNCTION("""COMPUTED_VALUE"""),28)</f>
        <v>28</v>
      </c>
      <c r="E52" s="10">
        <f ca="1">IFERROR(__xludf.DUMMYFUNCTION("""COMPUTED_VALUE"""),30)</f>
        <v>30</v>
      </c>
      <c r="F52" s="10" t="str">
        <f ca="1">IFERROR(__xludf.DUMMYFUNCTION("""COMPUTED_VALUE"""),"")</f>
        <v/>
      </c>
      <c r="G52" s="10">
        <f ca="1">IFERROR(__xludf.DUMMYFUNCTION("""COMPUTED_VALUE"""),34)</f>
        <v>34</v>
      </c>
      <c r="H52" s="10" t="str">
        <f ca="1">IFERROR(__xludf.DUMMYFUNCTION("""COMPUTED_VALUE"""),"")</f>
        <v/>
      </c>
      <c r="I52" s="10" t="str">
        <f ca="1">IFERROR(__xludf.DUMMYFUNCTION("""COMPUTED_VALUE"""),"")</f>
        <v/>
      </c>
      <c r="J52" s="10" t="str">
        <f ca="1">IFERROR(__xludf.DUMMYFUNCTION("""COMPUTED_VALUE"""),"")</f>
        <v/>
      </c>
    </row>
    <row r="53" spans="1:10" ht="12.75">
      <c r="A53" s="10"/>
      <c r="B53" s="10" t="str">
        <f ca="1">IFERROR(__xludf.DUMMYFUNCTION("""COMPUTED_VALUE"""),"Berezowski")</f>
        <v>Berezowski</v>
      </c>
      <c r="C53" s="10">
        <f ca="1">IFERROR(__xludf.DUMMYFUNCTION("""COMPUTED_VALUE"""),24)</f>
        <v>24</v>
      </c>
      <c r="D53" s="10">
        <f ca="1">IFERROR(__xludf.DUMMYFUNCTION("""COMPUTED_VALUE"""),28)</f>
        <v>28</v>
      </c>
      <c r="E53" s="10">
        <f ca="1">IFERROR(__xludf.DUMMYFUNCTION("""COMPUTED_VALUE"""),30)</f>
        <v>30</v>
      </c>
      <c r="F53" s="10">
        <f ca="1">IFERROR(__xludf.DUMMYFUNCTION("""COMPUTED_VALUE"""),34)</f>
        <v>34</v>
      </c>
      <c r="G53" s="10">
        <f ca="1">IFERROR(__xludf.DUMMYFUNCTION("""COMPUTED_VALUE"""),40)</f>
        <v>40</v>
      </c>
      <c r="H53" s="10" t="str">
        <f ca="1">IFERROR(__xludf.DUMMYFUNCTION("""COMPUTED_VALUE"""),"")</f>
        <v/>
      </c>
      <c r="I53" s="10" t="str">
        <f ca="1">IFERROR(__xludf.DUMMYFUNCTION("""COMPUTED_VALUE"""),"")</f>
        <v/>
      </c>
      <c r="J53" s="10" t="str">
        <f ca="1">IFERROR(__xludf.DUMMYFUNCTION("""COMPUTED_VALUE"""),"")</f>
        <v/>
      </c>
    </row>
    <row r="54" spans="1:10" ht="12.75">
      <c r="A54" s="10"/>
      <c r="B54" s="10" t="str">
        <f ca="1">IFERROR(__xludf.DUMMYFUNCTION("""COMPUTED_VALUE"""),"Berezowski")</f>
        <v>Berezowski</v>
      </c>
      <c r="C54" s="10" t="str">
        <f ca="1">IFERROR(__xludf.DUMMYFUNCTION("""COMPUTED_VALUE"""),"")</f>
        <v/>
      </c>
      <c r="D54" s="10" t="str">
        <f ca="1">IFERROR(__xludf.DUMMYFUNCTION("""COMPUTED_VALUE"""),"")</f>
        <v/>
      </c>
      <c r="E54" s="10" t="str">
        <f ca="1">IFERROR(__xludf.DUMMYFUNCTION("""COMPUTED_VALUE"""),"")</f>
        <v/>
      </c>
      <c r="F54" s="10" t="str">
        <f ca="1">IFERROR(__xludf.DUMMYFUNCTION("""COMPUTED_VALUE"""),"")</f>
        <v/>
      </c>
      <c r="G54" s="10" t="str">
        <f ca="1">IFERROR(__xludf.DUMMYFUNCTION("""COMPUTED_VALUE"""),"")</f>
        <v/>
      </c>
      <c r="H54" s="10" t="str">
        <f ca="1">IFERROR(__xludf.DUMMYFUNCTION("""COMPUTED_VALUE"""),"")</f>
        <v/>
      </c>
      <c r="I54" s="10" t="str">
        <f ca="1">IFERROR(__xludf.DUMMYFUNCTION("""COMPUTED_VALUE"""),"")</f>
        <v/>
      </c>
      <c r="J54" s="10" t="str">
        <f ca="1">IFERROR(__xludf.DUMMYFUNCTION("""COMPUTED_VALUE"""),"")</f>
        <v/>
      </c>
    </row>
    <row r="55" spans="1:10" ht="12.75">
      <c r="A55" s="10"/>
      <c r="B55" s="10" t="str">
        <f ca="1">IFERROR(__xludf.DUMMYFUNCTION("""COMPUTED_VALUE"""),"Berezowski")</f>
        <v>Berezowski</v>
      </c>
      <c r="C55" s="10" t="str">
        <f ca="1">IFERROR(__xludf.DUMMYFUNCTION("""COMPUTED_VALUE"""),"")</f>
        <v/>
      </c>
      <c r="D55" s="10" t="str">
        <f ca="1">IFERROR(__xludf.DUMMYFUNCTION("""COMPUTED_VALUE"""),"")</f>
        <v/>
      </c>
      <c r="E55" s="10" t="str">
        <f ca="1">IFERROR(__xludf.DUMMYFUNCTION("""COMPUTED_VALUE"""),"")</f>
        <v/>
      </c>
      <c r="F55" s="10" t="str">
        <f ca="1">IFERROR(__xludf.DUMMYFUNCTION("""COMPUTED_VALUE"""),"")</f>
        <v/>
      </c>
      <c r="G55" s="10" t="str">
        <f ca="1">IFERROR(__xludf.DUMMYFUNCTION("""COMPUTED_VALUE"""),"")</f>
        <v/>
      </c>
      <c r="H55" s="10" t="str">
        <f ca="1">IFERROR(__xludf.DUMMYFUNCTION("""COMPUTED_VALUE"""),"")</f>
        <v/>
      </c>
      <c r="I55" s="10" t="str">
        <f ca="1">IFERROR(__xludf.DUMMYFUNCTION("""COMPUTED_VALUE"""),"")</f>
        <v/>
      </c>
      <c r="J55" s="10" t="str">
        <f ca="1">IFERROR(__xludf.DUMMYFUNCTION("""COMPUTED_VALUE"""),"")</f>
        <v/>
      </c>
    </row>
    <row r="56" spans="1:10" ht="12.75">
      <c r="A56" s="10"/>
      <c r="B56" s="10" t="str">
        <f ca="1">IFERROR(__xludf.DUMMYFUNCTION("""COMPUTED_VALUE"""),"Berezowski")</f>
        <v>Berezowski</v>
      </c>
      <c r="C56" s="10" t="str">
        <f ca="1">IFERROR(__xludf.DUMMYFUNCTION("""COMPUTED_VALUE"""),"")</f>
        <v/>
      </c>
      <c r="D56" s="10" t="str">
        <f ca="1">IFERROR(__xludf.DUMMYFUNCTION("""COMPUTED_VALUE"""),"")</f>
        <v/>
      </c>
      <c r="E56" s="10" t="str">
        <f ca="1">IFERROR(__xludf.DUMMYFUNCTION("""COMPUTED_VALUE"""),"")</f>
        <v/>
      </c>
      <c r="F56" s="10" t="str">
        <f ca="1">IFERROR(__xludf.DUMMYFUNCTION("""COMPUTED_VALUE"""),"")</f>
        <v/>
      </c>
      <c r="G56" s="10" t="str">
        <f ca="1">IFERROR(__xludf.DUMMYFUNCTION("""COMPUTED_VALUE"""),"")</f>
        <v/>
      </c>
      <c r="H56" s="10" t="str">
        <f ca="1">IFERROR(__xludf.DUMMYFUNCTION("""COMPUTED_VALUE"""),"")</f>
        <v/>
      </c>
      <c r="I56" s="10" t="str">
        <f ca="1">IFERROR(__xludf.DUMMYFUNCTION("""COMPUTED_VALUE"""),"")</f>
        <v/>
      </c>
      <c r="J56" s="10" t="str">
        <f ca="1">IFERROR(__xludf.DUMMYFUNCTION("""COMPUTED_VALUE"""),"")</f>
        <v/>
      </c>
    </row>
    <row r="57" spans="1:10" ht="12.75">
      <c r="A57" s="10"/>
      <c r="B57" s="10" t="str">
        <f ca="1">IFERROR(__xludf.DUMMYFUNCTION("""COMPUTED_VALUE"""),"Berezowski")</f>
        <v>Berezowski</v>
      </c>
      <c r="C57" s="10" t="str">
        <f ca="1">IFERROR(__xludf.DUMMYFUNCTION("""COMPUTED_VALUE"""),"")</f>
        <v/>
      </c>
      <c r="D57" s="10" t="str">
        <f ca="1">IFERROR(__xludf.DUMMYFUNCTION("""COMPUTED_VALUE"""),"")</f>
        <v/>
      </c>
      <c r="E57" s="10" t="str">
        <f ca="1">IFERROR(__xludf.DUMMYFUNCTION("""COMPUTED_VALUE"""),"")</f>
        <v/>
      </c>
      <c r="F57" s="10" t="str">
        <f ca="1">IFERROR(__xludf.DUMMYFUNCTION("""COMPUTED_VALUE"""),"")</f>
        <v/>
      </c>
      <c r="G57" s="10" t="str">
        <f ca="1">IFERROR(__xludf.DUMMYFUNCTION("""COMPUTED_VALUE"""),"")</f>
        <v/>
      </c>
      <c r="H57" s="10" t="str">
        <f ca="1">IFERROR(__xludf.DUMMYFUNCTION("""COMPUTED_VALUE"""),"")</f>
        <v/>
      </c>
      <c r="I57" s="10" t="str">
        <f ca="1">IFERROR(__xludf.DUMMYFUNCTION("""COMPUTED_VALUE"""),"")</f>
        <v/>
      </c>
      <c r="J57" s="10" t="str">
        <f ca="1">IFERROR(__xludf.DUMMYFUNCTION("""COMPUTED_VALUE"""),"")</f>
        <v/>
      </c>
    </row>
    <row r="58" spans="1:10" ht="12.75">
      <c r="A58" s="10"/>
      <c r="B58" s="10" t="str">
        <f ca="1">IFERROR(__xludf.DUMMYFUNCTION("""COMPUTED_VALUE"""),"Allen")</f>
        <v>Allen</v>
      </c>
      <c r="C58" s="10">
        <f ca="1">IFERROR(__xludf.DUMMYFUNCTION("""COMPUTED_VALUE"""),28)</f>
        <v>28</v>
      </c>
      <c r="D58" s="10">
        <f ca="1">IFERROR(__xludf.DUMMYFUNCTION("""COMPUTED_VALUE"""),30)</f>
        <v>30</v>
      </c>
      <c r="E58" s="10">
        <f ca="1">IFERROR(__xludf.DUMMYFUNCTION("""COMPUTED_VALUE"""),34)</f>
        <v>34</v>
      </c>
      <c r="F58" s="10">
        <f ca="1">IFERROR(__xludf.DUMMYFUNCTION("""COMPUTED_VALUE"""),38)</f>
        <v>38</v>
      </c>
      <c r="G58" s="10">
        <f ca="1">IFERROR(__xludf.DUMMYFUNCTION("""COMPUTED_VALUE"""),40)</f>
        <v>40</v>
      </c>
      <c r="H58" s="10" t="str">
        <f ca="1">IFERROR(__xludf.DUMMYFUNCTION("""COMPUTED_VALUE"""),"")</f>
        <v/>
      </c>
      <c r="I58" s="10" t="str">
        <f ca="1">IFERROR(__xludf.DUMMYFUNCTION("""COMPUTED_VALUE"""),"")</f>
        <v/>
      </c>
      <c r="J58" s="10" t="str">
        <f ca="1">IFERROR(__xludf.DUMMYFUNCTION("""COMPUTED_VALUE"""),"")</f>
        <v/>
      </c>
    </row>
    <row r="59" spans="1:10" ht="12.75">
      <c r="A59" s="10"/>
      <c r="B59" s="10" t="str">
        <f ca="1">IFERROR(__xludf.DUMMYFUNCTION("""COMPUTED_VALUE"""),"Allen")</f>
        <v>Allen</v>
      </c>
      <c r="C59" s="10">
        <f ca="1">IFERROR(__xludf.DUMMYFUNCTION("""COMPUTED_VALUE"""),28)</f>
        <v>28</v>
      </c>
      <c r="D59" s="10">
        <f ca="1">IFERROR(__xludf.DUMMYFUNCTION("""COMPUTED_VALUE"""),30)</f>
        <v>30</v>
      </c>
      <c r="E59" s="10">
        <f ca="1">IFERROR(__xludf.DUMMYFUNCTION("""COMPUTED_VALUE"""),34)</f>
        <v>34</v>
      </c>
      <c r="F59" s="10">
        <f ca="1">IFERROR(__xludf.DUMMYFUNCTION("""COMPUTED_VALUE"""),38)</f>
        <v>38</v>
      </c>
      <c r="G59" s="10">
        <f ca="1">IFERROR(__xludf.DUMMYFUNCTION("""COMPUTED_VALUE"""),38)</f>
        <v>38</v>
      </c>
      <c r="H59" s="10" t="str">
        <f ca="1">IFERROR(__xludf.DUMMYFUNCTION("""COMPUTED_VALUE"""),"")</f>
        <v/>
      </c>
      <c r="I59" s="10" t="str">
        <f ca="1">IFERROR(__xludf.DUMMYFUNCTION("""COMPUTED_VALUE"""),"")</f>
        <v/>
      </c>
      <c r="J59" s="10" t="str">
        <f ca="1">IFERROR(__xludf.DUMMYFUNCTION("""COMPUTED_VALUE"""),"")</f>
        <v/>
      </c>
    </row>
    <row r="60" spans="1:10" ht="12.75">
      <c r="A60" s="10"/>
      <c r="B60" s="10" t="str">
        <f ca="1">IFERROR(__xludf.DUMMYFUNCTION("""COMPUTED_VALUE"""),"Allen")</f>
        <v>Allen</v>
      </c>
      <c r="C60" s="10">
        <f ca="1">IFERROR(__xludf.DUMMYFUNCTION("""COMPUTED_VALUE"""),28)</f>
        <v>28</v>
      </c>
      <c r="D60" s="10">
        <f ca="1">IFERROR(__xludf.DUMMYFUNCTION("""COMPUTED_VALUE"""),30)</f>
        <v>30</v>
      </c>
      <c r="E60" s="10">
        <f ca="1">IFERROR(__xludf.DUMMYFUNCTION("""COMPUTED_VALUE"""),34)</f>
        <v>34</v>
      </c>
      <c r="F60" s="10">
        <f ca="1">IFERROR(__xludf.DUMMYFUNCTION("""COMPUTED_VALUE"""),38)</f>
        <v>38</v>
      </c>
      <c r="G60" s="10">
        <f ca="1">IFERROR(__xludf.DUMMYFUNCTION("""COMPUTED_VALUE"""),40)</f>
        <v>40</v>
      </c>
      <c r="H60" s="10" t="str">
        <f ca="1">IFERROR(__xludf.DUMMYFUNCTION("""COMPUTED_VALUE"""),"")</f>
        <v/>
      </c>
      <c r="I60" s="10" t="str">
        <f ca="1">IFERROR(__xludf.DUMMYFUNCTION("""COMPUTED_VALUE"""),"")</f>
        <v/>
      </c>
      <c r="J60" s="10" t="str">
        <f ca="1">IFERROR(__xludf.DUMMYFUNCTION("""COMPUTED_VALUE"""),"")</f>
        <v/>
      </c>
    </row>
    <row r="61" spans="1:10" ht="12.75">
      <c r="A61" s="10"/>
      <c r="B61" s="10" t="str">
        <f ca="1">IFERROR(__xludf.DUMMYFUNCTION("""COMPUTED_VALUE"""),"Allen")</f>
        <v>Allen</v>
      </c>
      <c r="C61" s="10">
        <f ca="1">IFERROR(__xludf.DUMMYFUNCTION("""COMPUTED_VALUE"""),24)</f>
        <v>24</v>
      </c>
      <c r="D61" s="10">
        <f ca="1">IFERROR(__xludf.DUMMYFUNCTION("""COMPUTED_VALUE"""),28)</f>
        <v>28</v>
      </c>
      <c r="E61" s="10">
        <f ca="1">IFERROR(__xludf.DUMMYFUNCTION("""COMPUTED_VALUE"""),34)</f>
        <v>34</v>
      </c>
      <c r="F61" s="10">
        <f ca="1">IFERROR(__xludf.DUMMYFUNCTION("""COMPUTED_VALUE"""),38)</f>
        <v>38</v>
      </c>
      <c r="G61" s="10">
        <f ca="1">IFERROR(__xludf.DUMMYFUNCTION("""COMPUTED_VALUE"""),40)</f>
        <v>40</v>
      </c>
      <c r="H61" s="10" t="str">
        <f ca="1">IFERROR(__xludf.DUMMYFUNCTION("""COMPUTED_VALUE"""),"")</f>
        <v/>
      </c>
      <c r="I61" s="10" t="str">
        <f ca="1">IFERROR(__xludf.DUMMYFUNCTION("""COMPUTED_VALUE"""),"")</f>
        <v/>
      </c>
      <c r="J61" s="10" t="str">
        <f ca="1">IFERROR(__xludf.DUMMYFUNCTION("""COMPUTED_VALUE"""),"")</f>
        <v/>
      </c>
    </row>
    <row r="62" spans="1:10" ht="12.75">
      <c r="A62" s="10"/>
      <c r="B62" s="10" t="str">
        <f ca="1">IFERROR(__xludf.DUMMYFUNCTION("""COMPUTED_VALUE"""),"Allen")</f>
        <v>Allen</v>
      </c>
      <c r="C62" s="10">
        <f ca="1">IFERROR(__xludf.DUMMYFUNCTION("""COMPUTED_VALUE"""),30)</f>
        <v>30</v>
      </c>
      <c r="D62" s="10">
        <f ca="1">IFERROR(__xludf.DUMMYFUNCTION("""COMPUTED_VALUE"""),34)</f>
        <v>34</v>
      </c>
      <c r="E62" s="10">
        <f ca="1">IFERROR(__xludf.DUMMYFUNCTION("""COMPUTED_VALUE"""),38)</f>
        <v>38</v>
      </c>
      <c r="F62" s="10">
        <f ca="1">IFERROR(__xludf.DUMMYFUNCTION("""COMPUTED_VALUE"""),40)</f>
        <v>40</v>
      </c>
      <c r="G62" s="10">
        <f ca="1">IFERROR(__xludf.DUMMYFUNCTION("""COMPUTED_VALUE"""),40)</f>
        <v>40</v>
      </c>
      <c r="H62" s="10" t="str">
        <f ca="1">IFERROR(__xludf.DUMMYFUNCTION("""COMPUTED_VALUE"""),"")</f>
        <v/>
      </c>
      <c r="I62" s="10" t="str">
        <f ca="1">IFERROR(__xludf.DUMMYFUNCTION("""COMPUTED_VALUE"""),"")</f>
        <v/>
      </c>
      <c r="J62" s="10" t="str">
        <f ca="1">IFERROR(__xludf.DUMMYFUNCTION("""COMPUTED_VALUE"""),"")</f>
        <v/>
      </c>
    </row>
    <row r="63" spans="1:10" ht="12.75">
      <c r="A63" s="10"/>
      <c r="B63" s="10" t="str">
        <f ca="1">IFERROR(__xludf.DUMMYFUNCTION("""COMPUTED_VALUE"""),"Allen")</f>
        <v>Allen</v>
      </c>
      <c r="C63" s="10">
        <f ca="1">IFERROR(__xludf.DUMMYFUNCTION("""COMPUTED_VALUE"""),34)</f>
        <v>34</v>
      </c>
      <c r="D63" s="10">
        <f ca="1">IFERROR(__xludf.DUMMYFUNCTION("""COMPUTED_VALUE"""),38)</f>
        <v>38</v>
      </c>
      <c r="E63" s="10">
        <f ca="1">IFERROR(__xludf.DUMMYFUNCTION("""COMPUTED_VALUE"""),40)</f>
        <v>40</v>
      </c>
      <c r="F63" s="10">
        <f ca="1">IFERROR(__xludf.DUMMYFUNCTION("""COMPUTED_VALUE"""),40)</f>
        <v>40</v>
      </c>
      <c r="G63" s="10">
        <f ca="1">IFERROR(__xludf.DUMMYFUNCTION("""COMPUTED_VALUE"""),40)</f>
        <v>40</v>
      </c>
      <c r="H63" s="10" t="str">
        <f ca="1">IFERROR(__xludf.DUMMYFUNCTION("""COMPUTED_VALUE"""),"")</f>
        <v/>
      </c>
      <c r="I63" s="10" t="str">
        <f ca="1">IFERROR(__xludf.DUMMYFUNCTION("""COMPUTED_VALUE"""),"")</f>
        <v/>
      </c>
      <c r="J63" s="10" t="str">
        <f ca="1">IFERROR(__xludf.DUMMYFUNCTION("""COMPUTED_VALUE"""),"")</f>
        <v/>
      </c>
    </row>
    <row r="64" spans="1:10" ht="12.75">
      <c r="A64" s="10"/>
      <c r="B64" s="10" t="str">
        <f ca="1">IFERROR(__xludf.DUMMYFUNCTION("""COMPUTED_VALUE"""),"Allen")</f>
        <v>Allen</v>
      </c>
      <c r="C64" s="10">
        <f ca="1">IFERROR(__xludf.DUMMYFUNCTION("""COMPUTED_VALUE"""),30)</f>
        <v>30</v>
      </c>
      <c r="D64" s="10">
        <f ca="1">IFERROR(__xludf.DUMMYFUNCTION("""COMPUTED_VALUE"""),34)</f>
        <v>34</v>
      </c>
      <c r="E64" s="10">
        <f ca="1">IFERROR(__xludf.DUMMYFUNCTION("""COMPUTED_VALUE"""),38)</f>
        <v>38</v>
      </c>
      <c r="F64" s="10">
        <f ca="1">IFERROR(__xludf.DUMMYFUNCTION("""COMPUTED_VALUE"""),40)</f>
        <v>40</v>
      </c>
      <c r="G64" s="10">
        <f ca="1">IFERROR(__xludf.DUMMYFUNCTION("""COMPUTED_VALUE"""),40)</f>
        <v>40</v>
      </c>
      <c r="H64" s="10" t="str">
        <f ca="1">IFERROR(__xludf.DUMMYFUNCTION("""COMPUTED_VALUE"""),"")</f>
        <v/>
      </c>
      <c r="I64" s="10" t="str">
        <f ca="1">IFERROR(__xludf.DUMMYFUNCTION("""COMPUTED_VALUE"""),"")</f>
        <v/>
      </c>
      <c r="J64" s="10" t="str">
        <f ca="1">IFERROR(__xludf.DUMMYFUNCTION("""COMPUTED_VALUE"""),"")</f>
        <v/>
      </c>
    </row>
    <row r="65" spans="1:10" ht="12.75">
      <c r="A65" s="10"/>
      <c r="B65" s="10" t="str">
        <f ca="1">IFERROR(__xludf.DUMMYFUNCTION("""COMPUTED_VALUE"""),"Allen")</f>
        <v>Allen</v>
      </c>
      <c r="C65" s="10">
        <f ca="1">IFERROR(__xludf.DUMMYFUNCTION("""COMPUTED_VALUE"""),18)</f>
        <v>18</v>
      </c>
      <c r="D65" s="10">
        <f ca="1">IFERROR(__xludf.DUMMYFUNCTION("""COMPUTED_VALUE"""),20)</f>
        <v>20</v>
      </c>
      <c r="E65" s="10">
        <f ca="1">IFERROR(__xludf.DUMMYFUNCTION("""COMPUTED_VALUE"""),30)</f>
        <v>30</v>
      </c>
      <c r="F65" s="10">
        <f ca="1">IFERROR(__xludf.DUMMYFUNCTION("""COMPUTED_VALUE"""),38)</f>
        <v>38</v>
      </c>
      <c r="G65" s="10">
        <f ca="1">IFERROR(__xludf.DUMMYFUNCTION("""COMPUTED_VALUE"""),38)</f>
        <v>38</v>
      </c>
      <c r="H65" s="10" t="str">
        <f ca="1">IFERROR(__xludf.DUMMYFUNCTION("""COMPUTED_VALUE"""),"")</f>
        <v/>
      </c>
      <c r="I65" s="10" t="str">
        <f ca="1">IFERROR(__xludf.DUMMYFUNCTION("""COMPUTED_VALUE"""),"")</f>
        <v/>
      </c>
      <c r="J65" s="10" t="str">
        <f ca="1">IFERROR(__xludf.DUMMYFUNCTION("""COMPUTED_VALUE"""),"")</f>
        <v/>
      </c>
    </row>
    <row r="66" spans="1:10" ht="12.75">
      <c r="A66" s="10"/>
      <c r="B66" s="10" t="str">
        <f ca="1">IFERROR(__xludf.DUMMYFUNCTION("""COMPUTED_VALUE"""),"Allen")</f>
        <v>Allen</v>
      </c>
      <c r="C66" s="10">
        <f ca="1">IFERROR(__xludf.DUMMYFUNCTION("""COMPUTED_VALUE"""),34)</f>
        <v>34</v>
      </c>
      <c r="D66" s="10">
        <f ca="1">IFERROR(__xludf.DUMMYFUNCTION("""COMPUTED_VALUE"""),38)</f>
        <v>38</v>
      </c>
      <c r="E66" s="10">
        <f ca="1">IFERROR(__xludf.DUMMYFUNCTION("""COMPUTED_VALUE"""),40)</f>
        <v>40</v>
      </c>
      <c r="F66" s="10">
        <f ca="1">IFERROR(__xludf.DUMMYFUNCTION("""COMPUTED_VALUE"""),40)</f>
        <v>40</v>
      </c>
      <c r="G66" s="10">
        <f ca="1">IFERROR(__xludf.DUMMYFUNCTION("""COMPUTED_VALUE"""),40)</f>
        <v>40</v>
      </c>
      <c r="H66" s="10" t="str">
        <f ca="1">IFERROR(__xludf.DUMMYFUNCTION("""COMPUTED_VALUE"""),"")</f>
        <v/>
      </c>
      <c r="I66" s="10" t="str">
        <f ca="1">IFERROR(__xludf.DUMMYFUNCTION("""COMPUTED_VALUE"""),"")</f>
        <v/>
      </c>
      <c r="J66" s="10" t="str">
        <f ca="1">IFERROR(__xludf.DUMMYFUNCTION("""COMPUTED_VALUE"""),"")</f>
        <v/>
      </c>
    </row>
    <row r="67" spans="1:10" ht="12.75">
      <c r="A67" s="10"/>
      <c r="B67" s="10" t="str">
        <f ca="1">IFERROR(__xludf.DUMMYFUNCTION("""COMPUTED_VALUE"""),"Allen")</f>
        <v>Allen</v>
      </c>
      <c r="C67" s="10">
        <f ca="1">IFERROR(__xludf.DUMMYFUNCTION("""COMPUTED_VALUE"""),28)</f>
        <v>28</v>
      </c>
      <c r="D67" s="10">
        <f ca="1">IFERROR(__xludf.DUMMYFUNCTION("""COMPUTED_VALUE"""),30)</f>
        <v>30</v>
      </c>
      <c r="E67" s="10">
        <f ca="1">IFERROR(__xludf.DUMMYFUNCTION("""COMPUTED_VALUE"""),34)</f>
        <v>34</v>
      </c>
      <c r="F67" s="10">
        <f ca="1">IFERROR(__xludf.DUMMYFUNCTION("""COMPUTED_VALUE"""),34)</f>
        <v>34</v>
      </c>
      <c r="G67" s="10">
        <f ca="1">IFERROR(__xludf.DUMMYFUNCTION("""COMPUTED_VALUE"""),38)</f>
        <v>38</v>
      </c>
      <c r="H67" s="10" t="str">
        <f ca="1">IFERROR(__xludf.DUMMYFUNCTION("""COMPUTED_VALUE"""),"")</f>
        <v/>
      </c>
      <c r="I67" s="10" t="str">
        <f ca="1">IFERROR(__xludf.DUMMYFUNCTION("""COMPUTED_VALUE"""),"")</f>
        <v/>
      </c>
      <c r="J67" s="10" t="str">
        <f ca="1">IFERROR(__xludf.DUMMYFUNCTION("""COMPUTED_VALUE"""),"")</f>
        <v/>
      </c>
    </row>
    <row r="68" spans="1:10" ht="12.75">
      <c r="A68" s="10"/>
      <c r="B68" s="10" t="str">
        <f ca="1">IFERROR(__xludf.DUMMYFUNCTION("""COMPUTED_VALUE"""),"Allen")</f>
        <v>Allen</v>
      </c>
      <c r="C68" s="10">
        <f ca="1">IFERROR(__xludf.DUMMYFUNCTION("""COMPUTED_VALUE"""),20)</f>
        <v>20</v>
      </c>
      <c r="D68" s="10">
        <f ca="1">IFERROR(__xludf.DUMMYFUNCTION("""COMPUTED_VALUE"""),24)</f>
        <v>24</v>
      </c>
      <c r="E68" s="10">
        <f ca="1">IFERROR(__xludf.DUMMYFUNCTION("""COMPUTED_VALUE"""),30)</f>
        <v>30</v>
      </c>
      <c r="F68" s="10">
        <f ca="1">IFERROR(__xludf.DUMMYFUNCTION("""COMPUTED_VALUE"""),38)</f>
        <v>38</v>
      </c>
      <c r="G68" s="10">
        <f ca="1">IFERROR(__xludf.DUMMYFUNCTION("""COMPUTED_VALUE"""),38)</f>
        <v>38</v>
      </c>
      <c r="H68" s="10" t="str">
        <f ca="1">IFERROR(__xludf.DUMMYFUNCTION("""COMPUTED_VALUE"""),"")</f>
        <v/>
      </c>
      <c r="I68" s="10" t="str">
        <f ca="1">IFERROR(__xludf.DUMMYFUNCTION("""COMPUTED_VALUE"""),"")</f>
        <v/>
      </c>
      <c r="J68" s="10" t="str">
        <f ca="1">IFERROR(__xludf.DUMMYFUNCTION("""COMPUTED_VALUE"""),"")</f>
        <v/>
      </c>
    </row>
    <row r="69" spans="1:10" ht="12.75">
      <c r="A69" s="10"/>
      <c r="B69" s="10" t="str">
        <f ca="1">IFERROR(__xludf.DUMMYFUNCTION("""COMPUTED_VALUE"""),"Allen")</f>
        <v>Allen</v>
      </c>
      <c r="C69" s="10">
        <f ca="1">IFERROR(__xludf.DUMMYFUNCTION("""COMPUTED_VALUE"""),24)</f>
        <v>24</v>
      </c>
      <c r="D69" s="10">
        <f ca="1">IFERROR(__xludf.DUMMYFUNCTION("""COMPUTED_VALUE"""),28)</f>
        <v>28</v>
      </c>
      <c r="E69" s="10">
        <f ca="1">IFERROR(__xludf.DUMMYFUNCTION("""COMPUTED_VALUE"""),38)</f>
        <v>38</v>
      </c>
      <c r="F69" s="10">
        <f ca="1">IFERROR(__xludf.DUMMYFUNCTION("""COMPUTED_VALUE"""),40)</f>
        <v>40</v>
      </c>
      <c r="G69" s="10">
        <f ca="1">IFERROR(__xludf.DUMMYFUNCTION("""COMPUTED_VALUE"""),40)</f>
        <v>40</v>
      </c>
      <c r="H69" s="10" t="str">
        <f ca="1">IFERROR(__xludf.DUMMYFUNCTION("""COMPUTED_VALUE"""),"")</f>
        <v/>
      </c>
      <c r="I69" s="10" t="str">
        <f ca="1">IFERROR(__xludf.DUMMYFUNCTION("""COMPUTED_VALUE"""),"")</f>
        <v/>
      </c>
      <c r="J69" s="10" t="str">
        <f ca="1">IFERROR(__xludf.DUMMYFUNCTION("""COMPUTED_VALUE"""),"")</f>
        <v/>
      </c>
    </row>
    <row r="70" spans="1:10" ht="12.75">
      <c r="A70" s="10"/>
      <c r="B70" s="10" t="str">
        <f ca="1">IFERROR(__xludf.DUMMYFUNCTION("""COMPUTED_VALUE"""),"Allen")</f>
        <v>Allen</v>
      </c>
      <c r="C70" s="10">
        <f ca="1">IFERROR(__xludf.DUMMYFUNCTION("""COMPUTED_VALUE"""),34)</f>
        <v>34</v>
      </c>
      <c r="D70" s="10">
        <f ca="1">IFERROR(__xludf.DUMMYFUNCTION("""COMPUTED_VALUE"""),38)</f>
        <v>38</v>
      </c>
      <c r="E70" s="10">
        <f ca="1">IFERROR(__xludf.DUMMYFUNCTION("""COMPUTED_VALUE"""),40)</f>
        <v>40</v>
      </c>
      <c r="F70" s="10">
        <f ca="1">IFERROR(__xludf.DUMMYFUNCTION("""COMPUTED_VALUE"""),40)</f>
        <v>40</v>
      </c>
      <c r="G70" s="10">
        <f ca="1">IFERROR(__xludf.DUMMYFUNCTION("""COMPUTED_VALUE"""),40)</f>
        <v>40</v>
      </c>
      <c r="H70" s="10" t="str">
        <f ca="1">IFERROR(__xludf.DUMMYFUNCTION("""COMPUTED_VALUE"""),"")</f>
        <v/>
      </c>
      <c r="I70" s="10" t="str">
        <f ca="1">IFERROR(__xludf.DUMMYFUNCTION("""COMPUTED_VALUE"""),"")</f>
        <v/>
      </c>
      <c r="J70" s="10" t="str">
        <f ca="1">IFERROR(__xludf.DUMMYFUNCTION("""COMPUTED_VALUE"""),"")</f>
        <v/>
      </c>
    </row>
    <row r="71" spans="1:10" ht="12.75">
      <c r="A71" s="10"/>
      <c r="B71" s="10" t="str">
        <f ca="1">IFERROR(__xludf.DUMMYFUNCTION("""COMPUTED_VALUE"""),"Allen")</f>
        <v>Allen</v>
      </c>
      <c r="C71" s="10">
        <f ca="1">IFERROR(__xludf.DUMMYFUNCTION("""COMPUTED_VALUE"""),28)</f>
        <v>28</v>
      </c>
      <c r="D71" s="10">
        <f ca="1">IFERROR(__xludf.DUMMYFUNCTION("""COMPUTED_VALUE"""),30)</f>
        <v>30</v>
      </c>
      <c r="E71" s="10">
        <f ca="1">IFERROR(__xludf.DUMMYFUNCTION("""COMPUTED_VALUE"""),34)</f>
        <v>34</v>
      </c>
      <c r="F71" s="10">
        <f ca="1">IFERROR(__xludf.DUMMYFUNCTION("""COMPUTED_VALUE"""),38)</f>
        <v>38</v>
      </c>
      <c r="G71" s="10">
        <f ca="1">IFERROR(__xludf.DUMMYFUNCTION("""COMPUTED_VALUE"""),40)</f>
        <v>40</v>
      </c>
      <c r="H71" s="10" t="str">
        <f ca="1">IFERROR(__xludf.DUMMYFUNCTION("""COMPUTED_VALUE"""),"")</f>
        <v/>
      </c>
      <c r="I71" s="10" t="str">
        <f ca="1">IFERROR(__xludf.DUMMYFUNCTION("""COMPUTED_VALUE"""),"")</f>
        <v/>
      </c>
      <c r="J71" s="10" t="str">
        <f ca="1">IFERROR(__xludf.DUMMYFUNCTION("""COMPUTED_VALUE"""),"")</f>
        <v/>
      </c>
    </row>
    <row r="72" spans="1:10" ht="12.75">
      <c r="A72" s="10"/>
      <c r="B72" s="10" t="str">
        <f ca="1">IFERROR(__xludf.DUMMYFUNCTION("""COMPUTED_VALUE"""),"Allen")</f>
        <v>Allen</v>
      </c>
      <c r="C72" s="10">
        <f ca="1">IFERROR(__xludf.DUMMYFUNCTION("""COMPUTED_VALUE"""),20)</f>
        <v>20</v>
      </c>
      <c r="D72" s="10">
        <f ca="1">IFERROR(__xludf.DUMMYFUNCTION("""COMPUTED_VALUE"""),24)</f>
        <v>24</v>
      </c>
      <c r="E72" s="10" t="str">
        <f ca="1">IFERROR(__xludf.DUMMYFUNCTION("""COMPUTED_VALUE"""),"")</f>
        <v/>
      </c>
      <c r="F72" s="10" t="str">
        <f ca="1">IFERROR(__xludf.DUMMYFUNCTION("""COMPUTED_VALUE"""),"")</f>
        <v/>
      </c>
      <c r="G72" s="10" t="str">
        <f ca="1">IFERROR(__xludf.DUMMYFUNCTION("""COMPUTED_VALUE"""),"")</f>
        <v/>
      </c>
      <c r="H72" s="10" t="str">
        <f ca="1">IFERROR(__xludf.DUMMYFUNCTION("""COMPUTED_VALUE"""),"")</f>
        <v/>
      </c>
      <c r="I72" s="10" t="str">
        <f ca="1">IFERROR(__xludf.DUMMYFUNCTION("""COMPUTED_VALUE"""),"")</f>
        <v/>
      </c>
      <c r="J72" s="10" t="str">
        <f ca="1">IFERROR(__xludf.DUMMYFUNCTION("""COMPUTED_VALUE"""),"")</f>
        <v/>
      </c>
    </row>
    <row r="73" spans="1:10" ht="12.75">
      <c r="A73" s="10"/>
      <c r="B73" s="10" t="str">
        <f ca="1">IFERROR(__xludf.DUMMYFUNCTION("""COMPUTED_VALUE"""),"Allen")</f>
        <v>Allen</v>
      </c>
      <c r="C73" s="10">
        <f ca="1">IFERROR(__xludf.DUMMYFUNCTION("""COMPUTED_VALUE"""),38)</f>
        <v>38</v>
      </c>
      <c r="D73" s="10">
        <f ca="1">IFERROR(__xludf.DUMMYFUNCTION("""COMPUTED_VALUE"""),40)</f>
        <v>40</v>
      </c>
      <c r="E73" s="10">
        <f ca="1">IFERROR(__xludf.DUMMYFUNCTION("""COMPUTED_VALUE"""),40)</f>
        <v>40</v>
      </c>
      <c r="F73" s="10">
        <f ca="1">IFERROR(__xludf.DUMMYFUNCTION("""COMPUTED_VALUE"""),40)</f>
        <v>40</v>
      </c>
      <c r="G73" s="10">
        <f ca="1">IFERROR(__xludf.DUMMYFUNCTION("""COMPUTED_VALUE"""),40)</f>
        <v>40</v>
      </c>
      <c r="H73" s="10" t="str">
        <f ca="1">IFERROR(__xludf.DUMMYFUNCTION("""COMPUTED_VALUE"""),"")</f>
        <v/>
      </c>
      <c r="I73" s="10" t="str">
        <f ca="1">IFERROR(__xludf.DUMMYFUNCTION("""COMPUTED_VALUE"""),"")</f>
        <v/>
      </c>
      <c r="J73" s="10" t="str">
        <f ca="1">IFERROR(__xludf.DUMMYFUNCTION("""COMPUTED_VALUE"""),"")</f>
        <v/>
      </c>
    </row>
    <row r="74" spans="1:10" ht="12.75">
      <c r="A74" s="10"/>
      <c r="B74" s="10" t="str">
        <f ca="1">IFERROR(__xludf.DUMMYFUNCTION("""COMPUTED_VALUE"""),"Allen")</f>
        <v>Allen</v>
      </c>
      <c r="C74" s="10">
        <f ca="1">IFERROR(__xludf.DUMMYFUNCTION("""COMPUTED_VALUE"""),40)</f>
        <v>40</v>
      </c>
      <c r="D74" s="10">
        <f ca="1">IFERROR(__xludf.DUMMYFUNCTION("""COMPUTED_VALUE"""),50)</f>
        <v>50</v>
      </c>
      <c r="E74" s="10">
        <f ca="1">IFERROR(__xludf.DUMMYFUNCTION("""COMPUTED_VALUE"""),50)</f>
        <v>50</v>
      </c>
      <c r="F74" s="10">
        <f ca="1">IFERROR(__xludf.DUMMYFUNCTION("""COMPUTED_VALUE"""),50)</f>
        <v>50</v>
      </c>
      <c r="G74" s="10">
        <f ca="1">IFERROR(__xludf.DUMMYFUNCTION("""COMPUTED_VALUE"""),50)</f>
        <v>50</v>
      </c>
      <c r="H74" s="10" t="str">
        <f ca="1">IFERROR(__xludf.DUMMYFUNCTION("""COMPUTED_VALUE"""),"")</f>
        <v/>
      </c>
      <c r="I74" s="10" t="str">
        <f ca="1">IFERROR(__xludf.DUMMYFUNCTION("""COMPUTED_VALUE"""),"")</f>
        <v/>
      </c>
      <c r="J74" s="10" t="str">
        <f ca="1">IFERROR(__xludf.DUMMYFUNCTION("""COMPUTED_VALUE"""),"")</f>
        <v/>
      </c>
    </row>
    <row r="75" spans="1:10" ht="12.75">
      <c r="A75" s="10"/>
      <c r="B75" s="10" t="str">
        <f ca="1">IFERROR(__xludf.DUMMYFUNCTION("""COMPUTED_VALUE"""),"Allen")</f>
        <v>Allen</v>
      </c>
      <c r="C75" s="10">
        <f ca="1">IFERROR(__xludf.DUMMYFUNCTION("""COMPUTED_VALUE"""),34)</f>
        <v>34</v>
      </c>
      <c r="D75" s="10">
        <f ca="1">IFERROR(__xludf.DUMMYFUNCTION("""COMPUTED_VALUE"""),38)</f>
        <v>38</v>
      </c>
      <c r="E75" s="10">
        <f ca="1">IFERROR(__xludf.DUMMYFUNCTION("""COMPUTED_VALUE"""),40)</f>
        <v>40</v>
      </c>
      <c r="F75" s="10">
        <f ca="1">IFERROR(__xludf.DUMMYFUNCTION("""COMPUTED_VALUE"""),40)</f>
        <v>40</v>
      </c>
      <c r="G75" s="10">
        <f ca="1">IFERROR(__xludf.DUMMYFUNCTION("""COMPUTED_VALUE"""),40)</f>
        <v>40</v>
      </c>
      <c r="H75" s="10" t="str">
        <f ca="1">IFERROR(__xludf.DUMMYFUNCTION("""COMPUTED_VALUE"""),"")</f>
        <v/>
      </c>
      <c r="I75" s="10" t="str">
        <f ca="1">IFERROR(__xludf.DUMMYFUNCTION("""COMPUTED_VALUE"""),"")</f>
        <v/>
      </c>
      <c r="J75" s="10" t="str">
        <f ca="1">IFERROR(__xludf.DUMMYFUNCTION("""COMPUTED_VALUE"""),"")</f>
        <v/>
      </c>
    </row>
    <row r="76" spans="1:10" ht="12.75">
      <c r="A76" s="10"/>
      <c r="B76" s="10" t="str">
        <f ca="1">IFERROR(__xludf.DUMMYFUNCTION("""COMPUTED_VALUE"""),"Allen")</f>
        <v>Allen</v>
      </c>
      <c r="C76" s="10">
        <f ca="1">IFERROR(__xludf.DUMMYFUNCTION("""COMPUTED_VALUE"""),24)</f>
        <v>24</v>
      </c>
      <c r="D76" s="10">
        <f ca="1">IFERROR(__xludf.DUMMYFUNCTION("""COMPUTED_VALUE"""),28)</f>
        <v>28</v>
      </c>
      <c r="E76" s="10">
        <f ca="1">IFERROR(__xludf.DUMMYFUNCTION("""COMPUTED_VALUE"""),30)</f>
        <v>30</v>
      </c>
      <c r="F76" s="10">
        <f ca="1">IFERROR(__xludf.DUMMYFUNCTION("""COMPUTED_VALUE"""),38)</f>
        <v>38</v>
      </c>
      <c r="G76" s="10">
        <f ca="1">IFERROR(__xludf.DUMMYFUNCTION("""COMPUTED_VALUE"""),40)</f>
        <v>40</v>
      </c>
      <c r="H76" s="10" t="str">
        <f ca="1">IFERROR(__xludf.DUMMYFUNCTION("""COMPUTED_VALUE"""),"")</f>
        <v/>
      </c>
      <c r="I76" s="10" t="str">
        <f ca="1">IFERROR(__xludf.DUMMYFUNCTION("""COMPUTED_VALUE"""),"")</f>
        <v/>
      </c>
      <c r="J76" s="10" t="str">
        <f ca="1">IFERROR(__xludf.DUMMYFUNCTION("""COMPUTED_VALUE"""),"")</f>
        <v/>
      </c>
    </row>
    <row r="77" spans="1:10" ht="12.75">
      <c r="A77" s="10"/>
      <c r="B77" s="10" t="str">
        <f ca="1">IFERROR(__xludf.DUMMYFUNCTION("""COMPUTED_VALUE"""),"Allen")</f>
        <v>Allen</v>
      </c>
      <c r="C77" s="10">
        <f ca="1">IFERROR(__xludf.DUMMYFUNCTION("""COMPUTED_VALUE"""),34)</f>
        <v>34</v>
      </c>
      <c r="D77" s="10">
        <f ca="1">IFERROR(__xludf.DUMMYFUNCTION("""COMPUTED_VALUE"""),38)</f>
        <v>38</v>
      </c>
      <c r="E77" s="10">
        <f ca="1">IFERROR(__xludf.DUMMYFUNCTION("""COMPUTED_VALUE"""),40)</f>
        <v>40</v>
      </c>
      <c r="F77" s="10">
        <f ca="1">IFERROR(__xludf.DUMMYFUNCTION("""COMPUTED_VALUE"""),40)</f>
        <v>40</v>
      </c>
      <c r="G77" s="10">
        <f ca="1">IFERROR(__xludf.DUMMYFUNCTION("""COMPUTED_VALUE"""),40)</f>
        <v>40</v>
      </c>
      <c r="H77" s="10" t="str">
        <f ca="1">IFERROR(__xludf.DUMMYFUNCTION("""COMPUTED_VALUE"""),"")</f>
        <v/>
      </c>
      <c r="I77" s="10" t="str">
        <f ca="1">IFERROR(__xludf.DUMMYFUNCTION("""COMPUTED_VALUE"""),"")</f>
        <v/>
      </c>
      <c r="J77" s="10" t="str">
        <f ca="1">IFERROR(__xludf.DUMMYFUNCTION("""COMPUTED_VALUE"""),"")</f>
        <v/>
      </c>
    </row>
    <row r="78" spans="1:10" ht="12.75">
      <c r="A78" s="10"/>
      <c r="B78" s="10" t="str">
        <f ca="1">IFERROR(__xludf.DUMMYFUNCTION("""COMPUTED_VALUE"""),"Allen")</f>
        <v>Allen</v>
      </c>
      <c r="C78" s="10">
        <f ca="1">IFERROR(__xludf.DUMMYFUNCTION("""COMPUTED_VALUE"""),18)</f>
        <v>18</v>
      </c>
      <c r="D78" s="10">
        <f ca="1">IFERROR(__xludf.DUMMYFUNCTION("""COMPUTED_VALUE"""),20)</f>
        <v>20</v>
      </c>
      <c r="E78" s="10">
        <f ca="1">IFERROR(__xludf.DUMMYFUNCTION("""COMPUTED_VALUE"""),24)</f>
        <v>24</v>
      </c>
      <c r="F78" s="10">
        <f ca="1">IFERROR(__xludf.DUMMYFUNCTION("""COMPUTED_VALUE"""),28)</f>
        <v>28</v>
      </c>
      <c r="G78" s="10">
        <f ca="1">IFERROR(__xludf.DUMMYFUNCTION("""COMPUTED_VALUE"""),38)</f>
        <v>38</v>
      </c>
      <c r="H78" s="10" t="str">
        <f ca="1">IFERROR(__xludf.DUMMYFUNCTION("""COMPUTED_VALUE"""),"")</f>
        <v/>
      </c>
      <c r="I78" s="10" t="str">
        <f ca="1">IFERROR(__xludf.DUMMYFUNCTION("""COMPUTED_VALUE"""),"")</f>
        <v/>
      </c>
      <c r="J78" s="10" t="str">
        <f ca="1">IFERROR(__xludf.DUMMYFUNCTION("""COMPUTED_VALUE"""),"")</f>
        <v/>
      </c>
    </row>
    <row r="79" spans="1:10" ht="12.75">
      <c r="A79" s="10"/>
      <c r="B79" s="10" t="str">
        <f ca="1">IFERROR(__xludf.DUMMYFUNCTION("""COMPUTED_VALUE"""),"Allen")</f>
        <v>Allen</v>
      </c>
      <c r="C79" s="10">
        <f ca="1">IFERROR(__xludf.DUMMYFUNCTION("""COMPUTED_VALUE"""),40)</f>
        <v>40</v>
      </c>
      <c r="D79" s="10">
        <f ca="1">IFERROR(__xludf.DUMMYFUNCTION("""COMPUTED_VALUE"""),50)</f>
        <v>50</v>
      </c>
      <c r="E79" s="10">
        <f ca="1">IFERROR(__xludf.DUMMYFUNCTION("""COMPUTED_VALUE"""),50)</f>
        <v>50</v>
      </c>
      <c r="F79" s="10">
        <f ca="1">IFERROR(__xludf.DUMMYFUNCTION("""COMPUTED_VALUE"""),50)</f>
        <v>50</v>
      </c>
      <c r="G79" s="10">
        <f ca="1">IFERROR(__xludf.DUMMYFUNCTION("""COMPUTED_VALUE"""),50)</f>
        <v>50</v>
      </c>
      <c r="H79" s="10" t="str">
        <f ca="1">IFERROR(__xludf.DUMMYFUNCTION("""COMPUTED_VALUE"""),"")</f>
        <v/>
      </c>
      <c r="I79" s="10" t="str">
        <f ca="1">IFERROR(__xludf.DUMMYFUNCTION("""COMPUTED_VALUE"""),"")</f>
        <v/>
      </c>
      <c r="J79" s="10" t="str">
        <f ca="1">IFERROR(__xludf.DUMMYFUNCTION("""COMPUTED_VALUE"""),"")</f>
        <v/>
      </c>
    </row>
    <row r="80" spans="1:10" ht="12.75">
      <c r="A80" s="10"/>
      <c r="B80" s="10" t="str">
        <f ca="1">IFERROR(__xludf.DUMMYFUNCTION("""COMPUTED_VALUE"""),"Allen")</f>
        <v>Allen</v>
      </c>
      <c r="C80" s="10">
        <f ca="1">IFERROR(__xludf.DUMMYFUNCTION("""COMPUTED_VALUE"""),18)</f>
        <v>18</v>
      </c>
      <c r="D80" s="10">
        <f ca="1">IFERROR(__xludf.DUMMYFUNCTION("""COMPUTED_VALUE"""),20)</f>
        <v>20</v>
      </c>
      <c r="E80" s="10">
        <f ca="1">IFERROR(__xludf.DUMMYFUNCTION("""COMPUTED_VALUE"""),24)</f>
        <v>24</v>
      </c>
      <c r="F80" s="10">
        <f ca="1">IFERROR(__xludf.DUMMYFUNCTION("""COMPUTED_VALUE"""),28)</f>
        <v>28</v>
      </c>
      <c r="G80" s="10">
        <f ca="1">IFERROR(__xludf.DUMMYFUNCTION("""COMPUTED_VALUE"""),32)</f>
        <v>32</v>
      </c>
      <c r="H80" s="10" t="str">
        <f ca="1">IFERROR(__xludf.DUMMYFUNCTION("""COMPUTED_VALUE"""),"")</f>
        <v/>
      </c>
      <c r="I80" s="10" t="str">
        <f ca="1">IFERROR(__xludf.DUMMYFUNCTION("""COMPUTED_VALUE"""),"")</f>
        <v/>
      </c>
      <c r="J80" s="10" t="str">
        <f ca="1">IFERROR(__xludf.DUMMYFUNCTION("""COMPUTED_VALUE"""),"")</f>
        <v/>
      </c>
    </row>
    <row r="81" spans="1:10" ht="12.75">
      <c r="A81" s="10"/>
      <c r="B81" s="10" t="str">
        <f ca="1">IFERROR(__xludf.DUMMYFUNCTION("""COMPUTED_VALUE"""),"Allen")</f>
        <v>Allen</v>
      </c>
      <c r="C81" s="10">
        <f ca="1">IFERROR(__xludf.DUMMYFUNCTION("""COMPUTED_VALUE"""),34)</f>
        <v>34</v>
      </c>
      <c r="D81" s="10">
        <f ca="1">IFERROR(__xludf.DUMMYFUNCTION("""COMPUTED_VALUE"""),38)</f>
        <v>38</v>
      </c>
      <c r="E81" s="10">
        <f ca="1">IFERROR(__xludf.DUMMYFUNCTION("""COMPUTED_VALUE"""),40)</f>
        <v>40</v>
      </c>
      <c r="F81" s="10">
        <f ca="1">IFERROR(__xludf.DUMMYFUNCTION("""COMPUTED_VALUE"""),40)</f>
        <v>40</v>
      </c>
      <c r="G81" s="10">
        <f ca="1">IFERROR(__xludf.DUMMYFUNCTION("""COMPUTED_VALUE"""),40)</f>
        <v>40</v>
      </c>
      <c r="H81" s="10" t="str">
        <f ca="1">IFERROR(__xludf.DUMMYFUNCTION("""COMPUTED_VALUE"""),"")</f>
        <v/>
      </c>
      <c r="I81" s="10" t="str">
        <f ca="1">IFERROR(__xludf.DUMMYFUNCTION("""COMPUTED_VALUE"""),"")</f>
        <v/>
      </c>
      <c r="J81" s="10" t="str">
        <f ca="1">IFERROR(__xludf.DUMMYFUNCTION("""COMPUTED_VALUE"""),"")</f>
        <v/>
      </c>
    </row>
    <row r="82" spans="1:10" ht="12.75">
      <c r="A82" s="10"/>
      <c r="B82" s="10" t="str">
        <f ca="1">IFERROR(__xludf.DUMMYFUNCTION("""COMPUTED_VALUE"""),"Allen")</f>
        <v>Allen</v>
      </c>
      <c r="C82" s="10" t="str">
        <f ca="1">IFERROR(__xludf.DUMMYFUNCTION("""COMPUTED_VALUE"""),"")</f>
        <v/>
      </c>
      <c r="D82" s="10" t="str">
        <f ca="1">IFERROR(__xludf.DUMMYFUNCTION("""COMPUTED_VALUE"""),"")</f>
        <v/>
      </c>
      <c r="E82" s="10" t="str">
        <f ca="1">IFERROR(__xludf.DUMMYFUNCTION("""COMPUTED_VALUE"""),"")</f>
        <v/>
      </c>
      <c r="F82" s="10">
        <f ca="1">IFERROR(__xludf.DUMMYFUNCTION("""COMPUTED_VALUE"""),38)</f>
        <v>38</v>
      </c>
      <c r="G82" s="10">
        <f ca="1">IFERROR(__xludf.DUMMYFUNCTION("""COMPUTED_VALUE"""),40)</f>
        <v>40</v>
      </c>
      <c r="H82" s="10" t="str">
        <f ca="1">IFERROR(__xludf.DUMMYFUNCTION("""COMPUTED_VALUE"""),"")</f>
        <v/>
      </c>
      <c r="I82" s="10" t="str">
        <f ca="1">IFERROR(__xludf.DUMMYFUNCTION("""COMPUTED_VALUE"""),"")</f>
        <v/>
      </c>
      <c r="J82" s="10" t="str">
        <f ca="1">IFERROR(__xludf.DUMMYFUNCTION("""COMPUTED_VALUE"""),"")</f>
        <v/>
      </c>
    </row>
    <row r="83" spans="1:10" ht="12.75">
      <c r="A83" s="10"/>
      <c r="B83" s="10" t="str">
        <f ca="1">IFERROR(__xludf.DUMMYFUNCTION("""COMPUTED_VALUE"""),"Allen")</f>
        <v>Allen</v>
      </c>
      <c r="C83" s="10" t="str">
        <f ca="1">IFERROR(__xludf.DUMMYFUNCTION("""COMPUTED_VALUE"""),"")</f>
        <v/>
      </c>
      <c r="D83" s="10" t="str">
        <f ca="1">IFERROR(__xludf.DUMMYFUNCTION("""COMPUTED_VALUE"""),"")</f>
        <v/>
      </c>
      <c r="E83" s="10" t="str">
        <f ca="1">IFERROR(__xludf.DUMMYFUNCTION("""COMPUTED_VALUE"""),"")</f>
        <v/>
      </c>
      <c r="F83" s="10" t="str">
        <f ca="1">IFERROR(__xludf.DUMMYFUNCTION("""COMPUTED_VALUE"""),"")</f>
        <v/>
      </c>
      <c r="G83" s="10" t="str">
        <f ca="1">IFERROR(__xludf.DUMMYFUNCTION("""COMPUTED_VALUE"""),"")</f>
        <v/>
      </c>
      <c r="H83" s="10" t="str">
        <f ca="1">IFERROR(__xludf.DUMMYFUNCTION("""COMPUTED_VALUE"""),"")</f>
        <v/>
      </c>
      <c r="I83" s="10" t="str">
        <f ca="1">IFERROR(__xludf.DUMMYFUNCTION("""COMPUTED_VALUE"""),"")</f>
        <v/>
      </c>
      <c r="J83" s="10" t="str">
        <f ca="1">IFERROR(__xludf.DUMMYFUNCTION("""COMPUTED_VALUE"""),"")</f>
        <v/>
      </c>
    </row>
    <row r="84" spans="1:10" ht="12.75">
      <c r="A84" s="10"/>
      <c r="B84" s="10" t="str">
        <f ca="1">IFERROR(__xludf.DUMMYFUNCTION("""COMPUTED_VALUE"""),"Allen")</f>
        <v>Allen</v>
      </c>
      <c r="C84" s="10" t="str">
        <f ca="1">IFERROR(__xludf.DUMMYFUNCTION("""COMPUTED_VALUE"""),"")</f>
        <v/>
      </c>
      <c r="D84" s="10" t="str">
        <f ca="1">IFERROR(__xludf.DUMMYFUNCTION("""COMPUTED_VALUE"""),"")</f>
        <v/>
      </c>
      <c r="E84" s="10" t="str">
        <f ca="1">IFERROR(__xludf.DUMMYFUNCTION("""COMPUTED_VALUE"""),"")</f>
        <v/>
      </c>
      <c r="F84" s="10" t="str">
        <f ca="1">IFERROR(__xludf.DUMMYFUNCTION("""COMPUTED_VALUE"""),"")</f>
        <v/>
      </c>
      <c r="G84" s="10" t="str">
        <f ca="1">IFERROR(__xludf.DUMMYFUNCTION("""COMPUTED_VALUE"""),"")</f>
        <v/>
      </c>
      <c r="H84" s="10" t="str">
        <f ca="1">IFERROR(__xludf.DUMMYFUNCTION("""COMPUTED_VALUE"""),"")</f>
        <v/>
      </c>
      <c r="I84" s="10" t="str">
        <f ca="1">IFERROR(__xludf.DUMMYFUNCTION("""COMPUTED_VALUE"""),"")</f>
        <v/>
      </c>
      <c r="J84" s="10" t="str">
        <f ca="1">IFERROR(__xludf.DUMMYFUNCTION("""COMPUTED_VALUE"""),"")</f>
        <v/>
      </c>
    </row>
    <row r="85" spans="1:10" ht="12.75">
      <c r="A85" s="10"/>
      <c r="B85" s="10" t="str">
        <f ca="1">IFERROR(__xludf.DUMMYFUNCTION("""COMPUTED_VALUE"""),"")</f>
        <v/>
      </c>
      <c r="C85" s="10" t="str">
        <f ca="1">IFERROR(__xludf.DUMMYFUNCTION("""COMPUTED_VALUE"""),"")</f>
        <v/>
      </c>
      <c r="D85" s="10" t="str">
        <f ca="1">IFERROR(__xludf.DUMMYFUNCTION("""COMPUTED_VALUE"""),"")</f>
        <v/>
      </c>
      <c r="E85" s="10" t="str">
        <f ca="1">IFERROR(__xludf.DUMMYFUNCTION("""COMPUTED_VALUE"""),"")</f>
        <v/>
      </c>
      <c r="F85" s="10" t="str">
        <f ca="1">IFERROR(__xludf.DUMMYFUNCTION("""COMPUTED_VALUE"""),"")</f>
        <v/>
      </c>
      <c r="G85" s="10" t="str">
        <f ca="1">IFERROR(__xludf.DUMMYFUNCTION("""COMPUTED_VALUE"""),"")</f>
        <v/>
      </c>
      <c r="H85" s="10" t="str">
        <f ca="1">IFERROR(__xludf.DUMMYFUNCTION("""COMPUTED_VALUE"""),"")</f>
        <v/>
      </c>
      <c r="I85" s="10" t="str">
        <f ca="1">IFERROR(__xludf.DUMMYFUNCTION("""COMPUTED_VALUE"""),"")</f>
        <v/>
      </c>
      <c r="J85" s="10" t="str">
        <f ca="1">IFERROR(__xludf.DUMMYFUNCTION("""COMPUTED_VALUE"""),"")</f>
        <v/>
      </c>
    </row>
    <row r="86" spans="1:10" ht="12.75">
      <c r="A86" s="10"/>
      <c r="B86" s="10" t="str">
        <f ca="1">IFERROR(__xludf.DUMMYFUNCTION("""COMPUTED_VALUE"""),"Oshia")</f>
        <v>Oshia</v>
      </c>
      <c r="C86" s="10">
        <f ca="1">IFERROR(__xludf.DUMMYFUNCTION("""COMPUTED_VALUE"""),34)</f>
        <v>34</v>
      </c>
      <c r="D86" s="10">
        <f ca="1">IFERROR(__xludf.DUMMYFUNCTION("""COMPUTED_VALUE"""),38)</f>
        <v>38</v>
      </c>
      <c r="E86" s="10">
        <f ca="1">IFERROR(__xludf.DUMMYFUNCTION("""COMPUTED_VALUE"""),40)</f>
        <v>40</v>
      </c>
      <c r="F86" s="10">
        <f ca="1">IFERROR(__xludf.DUMMYFUNCTION("""COMPUTED_VALUE"""),40)</f>
        <v>40</v>
      </c>
      <c r="G86" s="10">
        <f ca="1">IFERROR(__xludf.DUMMYFUNCTION("""COMPUTED_VALUE"""),40)</f>
        <v>40</v>
      </c>
      <c r="H86" s="10" t="str">
        <f ca="1">IFERROR(__xludf.DUMMYFUNCTION("""COMPUTED_VALUE"""),"")</f>
        <v/>
      </c>
      <c r="I86" s="10" t="str">
        <f ca="1">IFERROR(__xludf.DUMMYFUNCTION("""COMPUTED_VALUE"""),"")</f>
        <v/>
      </c>
      <c r="J86" s="10" t="str">
        <f ca="1">IFERROR(__xludf.DUMMYFUNCTION("""COMPUTED_VALUE"""),"")</f>
        <v/>
      </c>
    </row>
    <row r="87" spans="1:10" ht="12.75">
      <c r="A87" s="10"/>
      <c r="B87" s="10" t="str">
        <f ca="1">IFERROR(__xludf.DUMMYFUNCTION("""COMPUTED_VALUE"""),"Oshia")</f>
        <v>Oshia</v>
      </c>
      <c r="C87" s="10">
        <f ca="1">IFERROR(__xludf.DUMMYFUNCTION("""COMPUTED_VALUE"""),18)</f>
        <v>18</v>
      </c>
      <c r="D87" s="10">
        <f ca="1">IFERROR(__xludf.DUMMYFUNCTION("""COMPUTED_VALUE"""),24)</f>
        <v>24</v>
      </c>
      <c r="E87" s="10">
        <f ca="1">IFERROR(__xludf.DUMMYFUNCTION("""COMPUTED_VALUE"""),34)</f>
        <v>34</v>
      </c>
      <c r="F87" s="10">
        <f ca="1">IFERROR(__xludf.DUMMYFUNCTION("""COMPUTED_VALUE"""),38)</f>
        <v>38</v>
      </c>
      <c r="G87" s="10">
        <f ca="1">IFERROR(__xludf.DUMMYFUNCTION("""COMPUTED_VALUE"""),38)</f>
        <v>38</v>
      </c>
      <c r="H87" s="10" t="str">
        <f ca="1">IFERROR(__xludf.DUMMYFUNCTION("""COMPUTED_VALUE"""),"")</f>
        <v/>
      </c>
      <c r="I87" s="10" t="str">
        <f ca="1">IFERROR(__xludf.DUMMYFUNCTION("""COMPUTED_VALUE"""),"")</f>
        <v/>
      </c>
      <c r="J87" s="10" t="str">
        <f ca="1">IFERROR(__xludf.DUMMYFUNCTION("""COMPUTED_VALUE"""),"")</f>
        <v/>
      </c>
    </row>
    <row r="88" spans="1:10" ht="12.75">
      <c r="A88" s="10"/>
      <c r="B88" s="10" t="str">
        <f ca="1">IFERROR(__xludf.DUMMYFUNCTION("""COMPUTED_VALUE"""),"Oshia")</f>
        <v>Oshia</v>
      </c>
      <c r="C88" s="10">
        <f ca="1">IFERROR(__xludf.DUMMYFUNCTION("""COMPUTED_VALUE"""),20)</f>
        <v>20</v>
      </c>
      <c r="D88" s="10">
        <f ca="1">IFERROR(__xludf.DUMMYFUNCTION("""COMPUTED_VALUE"""),28)</f>
        <v>28</v>
      </c>
      <c r="E88" s="10">
        <f ca="1">IFERROR(__xludf.DUMMYFUNCTION("""COMPUTED_VALUE"""),30)</f>
        <v>30</v>
      </c>
      <c r="F88" s="10">
        <f ca="1">IFERROR(__xludf.DUMMYFUNCTION("""COMPUTED_VALUE"""),34)</f>
        <v>34</v>
      </c>
      <c r="G88" s="10">
        <f ca="1">IFERROR(__xludf.DUMMYFUNCTION("""COMPUTED_VALUE"""),38)</f>
        <v>38</v>
      </c>
      <c r="H88" s="10" t="str">
        <f ca="1">IFERROR(__xludf.DUMMYFUNCTION("""COMPUTED_VALUE"""),"")</f>
        <v/>
      </c>
      <c r="I88" s="10" t="str">
        <f ca="1">IFERROR(__xludf.DUMMYFUNCTION("""COMPUTED_VALUE"""),"")</f>
        <v/>
      </c>
      <c r="J88" s="10" t="str">
        <f ca="1">IFERROR(__xludf.DUMMYFUNCTION("""COMPUTED_VALUE"""),"")</f>
        <v/>
      </c>
    </row>
    <row r="89" spans="1:10" ht="12.75">
      <c r="A89" s="10"/>
      <c r="B89" s="10" t="str">
        <f ca="1">IFERROR(__xludf.DUMMYFUNCTION("""COMPUTED_VALUE"""),"Oshia")</f>
        <v>Oshia</v>
      </c>
      <c r="C89" s="10">
        <f ca="1">IFERROR(__xludf.DUMMYFUNCTION("""COMPUTED_VALUE"""),38)</f>
        <v>38</v>
      </c>
      <c r="D89" s="10">
        <f ca="1">IFERROR(__xludf.DUMMYFUNCTION("""COMPUTED_VALUE"""),40)</f>
        <v>40</v>
      </c>
      <c r="E89" s="10">
        <f ca="1">IFERROR(__xludf.DUMMYFUNCTION("""COMPUTED_VALUE"""),50)</f>
        <v>50</v>
      </c>
      <c r="F89" s="10">
        <f ca="1">IFERROR(__xludf.DUMMYFUNCTION("""COMPUTED_VALUE"""),50)</f>
        <v>50</v>
      </c>
      <c r="G89" s="10">
        <f ca="1">IFERROR(__xludf.DUMMYFUNCTION("""COMPUTED_VALUE"""),50)</f>
        <v>50</v>
      </c>
      <c r="H89" s="10" t="str">
        <f ca="1">IFERROR(__xludf.DUMMYFUNCTION("""COMPUTED_VALUE"""),"")</f>
        <v/>
      </c>
      <c r="I89" s="10" t="str">
        <f ca="1">IFERROR(__xludf.DUMMYFUNCTION("""COMPUTED_VALUE"""),"")</f>
        <v/>
      </c>
      <c r="J89" s="10" t="str">
        <f ca="1">IFERROR(__xludf.DUMMYFUNCTION("""COMPUTED_VALUE"""),"")</f>
        <v/>
      </c>
    </row>
    <row r="90" spans="1:10" ht="12.75">
      <c r="A90" s="10"/>
      <c r="B90" s="10" t="str">
        <f ca="1">IFERROR(__xludf.DUMMYFUNCTION("""COMPUTED_VALUE"""),"Oshia")</f>
        <v>Oshia</v>
      </c>
      <c r="C90" s="10">
        <f ca="1">IFERROR(__xludf.DUMMYFUNCTION("""COMPUTED_VALUE"""),30)</f>
        <v>30</v>
      </c>
      <c r="D90" s="10">
        <f ca="1">IFERROR(__xludf.DUMMYFUNCTION("""COMPUTED_VALUE"""),38)</f>
        <v>38</v>
      </c>
      <c r="E90" s="10">
        <f ca="1">IFERROR(__xludf.DUMMYFUNCTION("""COMPUTED_VALUE"""),38)</f>
        <v>38</v>
      </c>
      <c r="F90" s="10">
        <f ca="1">IFERROR(__xludf.DUMMYFUNCTION("""COMPUTED_VALUE"""),38)</f>
        <v>38</v>
      </c>
      <c r="G90" s="10">
        <f ca="1">IFERROR(__xludf.DUMMYFUNCTION("""COMPUTED_VALUE"""),40)</f>
        <v>40</v>
      </c>
      <c r="H90" s="10" t="str">
        <f ca="1">IFERROR(__xludf.DUMMYFUNCTION("""COMPUTED_VALUE"""),"")</f>
        <v/>
      </c>
      <c r="I90" s="10" t="str">
        <f ca="1">IFERROR(__xludf.DUMMYFUNCTION("""COMPUTED_VALUE"""),"")</f>
        <v/>
      </c>
      <c r="J90" s="10" t="str">
        <f ca="1">IFERROR(__xludf.DUMMYFUNCTION("""COMPUTED_VALUE"""),"")</f>
        <v/>
      </c>
    </row>
    <row r="91" spans="1:10" ht="12.75">
      <c r="A91" s="10"/>
      <c r="B91" s="10" t="str">
        <f ca="1">IFERROR(__xludf.DUMMYFUNCTION("""COMPUTED_VALUE"""),"Oshia")</f>
        <v>Oshia</v>
      </c>
      <c r="C91" s="10">
        <f ca="1">IFERROR(__xludf.DUMMYFUNCTION("""COMPUTED_VALUE"""),28)</f>
        <v>28</v>
      </c>
      <c r="D91" s="10">
        <f ca="1">IFERROR(__xludf.DUMMYFUNCTION("""COMPUTED_VALUE"""),30)</f>
        <v>30</v>
      </c>
      <c r="E91" s="10">
        <f ca="1">IFERROR(__xludf.DUMMYFUNCTION("""COMPUTED_VALUE"""),34)</f>
        <v>34</v>
      </c>
      <c r="F91" s="10">
        <f ca="1">IFERROR(__xludf.DUMMYFUNCTION("""COMPUTED_VALUE"""),34)</f>
        <v>34</v>
      </c>
      <c r="G91" s="10">
        <f ca="1">IFERROR(__xludf.DUMMYFUNCTION("""COMPUTED_VALUE"""),38)</f>
        <v>38</v>
      </c>
      <c r="H91" s="10" t="str">
        <f ca="1">IFERROR(__xludf.DUMMYFUNCTION("""COMPUTED_VALUE"""),"")</f>
        <v/>
      </c>
      <c r="I91" s="10" t="str">
        <f ca="1">IFERROR(__xludf.DUMMYFUNCTION("""COMPUTED_VALUE"""),"")</f>
        <v/>
      </c>
      <c r="J91" s="10" t="str">
        <f ca="1">IFERROR(__xludf.DUMMYFUNCTION("""COMPUTED_VALUE"""),"")</f>
        <v/>
      </c>
    </row>
    <row r="92" spans="1:10" ht="12.75">
      <c r="A92" s="10"/>
      <c r="B92" s="10" t="str">
        <f ca="1">IFERROR(__xludf.DUMMYFUNCTION("""COMPUTED_VALUE"""),"Oshia")</f>
        <v>Oshia</v>
      </c>
      <c r="C92" s="10">
        <f ca="1">IFERROR(__xludf.DUMMYFUNCTION("""COMPUTED_VALUE"""),20)</f>
        <v>20</v>
      </c>
      <c r="D92" s="10">
        <f ca="1">IFERROR(__xludf.DUMMYFUNCTION("""COMPUTED_VALUE"""),24)</f>
        <v>24</v>
      </c>
      <c r="E92" s="10">
        <f ca="1">IFERROR(__xludf.DUMMYFUNCTION("""COMPUTED_VALUE"""),30)</f>
        <v>30</v>
      </c>
      <c r="F92" s="10">
        <f ca="1">IFERROR(__xludf.DUMMYFUNCTION("""COMPUTED_VALUE"""),34)</f>
        <v>34</v>
      </c>
      <c r="G92" s="10">
        <f ca="1">IFERROR(__xludf.DUMMYFUNCTION("""COMPUTED_VALUE"""),38)</f>
        <v>38</v>
      </c>
      <c r="H92" s="10" t="str">
        <f ca="1">IFERROR(__xludf.DUMMYFUNCTION("""COMPUTED_VALUE"""),"")</f>
        <v/>
      </c>
      <c r="I92" s="10" t="str">
        <f ca="1">IFERROR(__xludf.DUMMYFUNCTION("""COMPUTED_VALUE"""),"")</f>
        <v/>
      </c>
      <c r="J92" s="10" t="str">
        <f ca="1">IFERROR(__xludf.DUMMYFUNCTION("""COMPUTED_VALUE"""),"")</f>
        <v/>
      </c>
    </row>
    <row r="93" spans="1:10" ht="12.75">
      <c r="A93" s="10"/>
      <c r="B93" s="10" t="str">
        <f ca="1">IFERROR(__xludf.DUMMYFUNCTION("""COMPUTED_VALUE"""),"Oshia")</f>
        <v>Oshia</v>
      </c>
      <c r="C93" s="10">
        <f ca="1">IFERROR(__xludf.DUMMYFUNCTION("""COMPUTED_VALUE"""),28)</f>
        <v>28</v>
      </c>
      <c r="D93" s="10" t="str">
        <f ca="1">IFERROR(__xludf.DUMMYFUNCTION("""COMPUTED_VALUE"""),"")</f>
        <v/>
      </c>
      <c r="E93" s="10" t="str">
        <f ca="1">IFERROR(__xludf.DUMMYFUNCTION("""COMPUTED_VALUE"""),"")</f>
        <v/>
      </c>
      <c r="F93" s="10" t="str">
        <f ca="1">IFERROR(__xludf.DUMMYFUNCTION("""COMPUTED_VALUE"""),"")</f>
        <v/>
      </c>
      <c r="G93" s="10" t="str">
        <f ca="1">IFERROR(__xludf.DUMMYFUNCTION("""COMPUTED_VALUE"""),"")</f>
        <v/>
      </c>
      <c r="H93" s="10" t="str">
        <f ca="1">IFERROR(__xludf.DUMMYFUNCTION("""COMPUTED_VALUE"""),"")</f>
        <v/>
      </c>
      <c r="I93" s="10" t="str">
        <f ca="1">IFERROR(__xludf.DUMMYFUNCTION("""COMPUTED_VALUE"""),"")</f>
        <v/>
      </c>
      <c r="J93" s="10" t="str">
        <f ca="1">IFERROR(__xludf.DUMMYFUNCTION("""COMPUTED_VALUE"""),"")</f>
        <v/>
      </c>
    </row>
    <row r="94" spans="1:10" ht="12.75">
      <c r="A94" s="10"/>
      <c r="B94" s="10" t="str">
        <f ca="1">IFERROR(__xludf.DUMMYFUNCTION("""COMPUTED_VALUE"""),"Oshia")</f>
        <v>Oshia</v>
      </c>
      <c r="C94" s="10">
        <f ca="1">IFERROR(__xludf.DUMMYFUNCTION("""COMPUTED_VALUE"""),28)</f>
        <v>28</v>
      </c>
      <c r="D94" s="10">
        <f ca="1">IFERROR(__xludf.DUMMYFUNCTION("""COMPUTED_VALUE"""),30)</f>
        <v>30</v>
      </c>
      <c r="E94" s="10">
        <f ca="1">IFERROR(__xludf.DUMMYFUNCTION("""COMPUTED_VALUE"""),34)</f>
        <v>34</v>
      </c>
      <c r="F94" s="10">
        <f ca="1">IFERROR(__xludf.DUMMYFUNCTION("""COMPUTED_VALUE"""),38)</f>
        <v>38</v>
      </c>
      <c r="G94" s="10">
        <f ca="1">IFERROR(__xludf.DUMMYFUNCTION("""COMPUTED_VALUE"""),40)</f>
        <v>40</v>
      </c>
      <c r="H94" s="10" t="str">
        <f ca="1">IFERROR(__xludf.DUMMYFUNCTION("""COMPUTED_VALUE"""),"")</f>
        <v/>
      </c>
      <c r="I94" s="10" t="str">
        <f ca="1">IFERROR(__xludf.DUMMYFUNCTION("""COMPUTED_VALUE"""),"")</f>
        <v/>
      </c>
      <c r="J94" s="10" t="str">
        <f ca="1">IFERROR(__xludf.DUMMYFUNCTION("""COMPUTED_VALUE"""),"")</f>
        <v/>
      </c>
    </row>
    <row r="95" spans="1:10" ht="12.75">
      <c r="A95" s="10"/>
      <c r="B95" s="10" t="str">
        <f ca="1">IFERROR(__xludf.DUMMYFUNCTION("""COMPUTED_VALUE"""),"Oshia")</f>
        <v>Oshia</v>
      </c>
      <c r="C95" s="10">
        <f ca="1">IFERROR(__xludf.DUMMYFUNCTION("""COMPUTED_VALUE"""),28)</f>
        <v>28</v>
      </c>
      <c r="D95" s="10">
        <f ca="1">IFERROR(__xludf.DUMMYFUNCTION("""COMPUTED_VALUE"""),30)</f>
        <v>30</v>
      </c>
      <c r="E95" s="10">
        <f ca="1">IFERROR(__xludf.DUMMYFUNCTION("""COMPUTED_VALUE"""),34)</f>
        <v>34</v>
      </c>
      <c r="F95" s="10">
        <f ca="1">IFERROR(__xludf.DUMMYFUNCTION("""COMPUTED_VALUE"""),38)</f>
        <v>38</v>
      </c>
      <c r="G95" s="10">
        <f ca="1">IFERROR(__xludf.DUMMYFUNCTION("""COMPUTED_VALUE"""),40)</f>
        <v>40</v>
      </c>
      <c r="H95" s="10" t="str">
        <f ca="1">IFERROR(__xludf.DUMMYFUNCTION("""COMPUTED_VALUE"""),"")</f>
        <v/>
      </c>
      <c r="I95" s="10" t="str">
        <f ca="1">IFERROR(__xludf.DUMMYFUNCTION("""COMPUTED_VALUE"""),"")</f>
        <v/>
      </c>
      <c r="J95" s="10" t="str">
        <f ca="1">IFERROR(__xludf.DUMMYFUNCTION("""COMPUTED_VALUE"""),"")</f>
        <v/>
      </c>
    </row>
    <row r="96" spans="1:10" ht="12.75">
      <c r="A96" s="10"/>
      <c r="B96" s="10" t="str">
        <f ca="1">IFERROR(__xludf.DUMMYFUNCTION("""COMPUTED_VALUE"""),"Oshia")</f>
        <v>Oshia</v>
      </c>
      <c r="C96" s="10">
        <f ca="1">IFERROR(__xludf.DUMMYFUNCTION("""COMPUTED_VALUE"""),34)</f>
        <v>34</v>
      </c>
      <c r="D96" s="10">
        <f ca="1">IFERROR(__xludf.DUMMYFUNCTION("""COMPUTED_VALUE"""),38)</f>
        <v>38</v>
      </c>
      <c r="E96" s="10">
        <f ca="1">IFERROR(__xludf.DUMMYFUNCTION("""COMPUTED_VALUE"""),40)</f>
        <v>40</v>
      </c>
      <c r="F96" s="10">
        <f ca="1">IFERROR(__xludf.DUMMYFUNCTION("""COMPUTED_VALUE"""),40)</f>
        <v>40</v>
      </c>
      <c r="G96" s="10">
        <f ca="1">IFERROR(__xludf.DUMMYFUNCTION("""COMPUTED_VALUE"""),50)</f>
        <v>50</v>
      </c>
      <c r="H96" s="10" t="str">
        <f ca="1">IFERROR(__xludf.DUMMYFUNCTION("""COMPUTED_VALUE"""),"")</f>
        <v/>
      </c>
      <c r="I96" s="10" t="str">
        <f ca="1">IFERROR(__xludf.DUMMYFUNCTION("""COMPUTED_VALUE"""),"")</f>
        <v/>
      </c>
      <c r="J96" s="10" t="str">
        <f ca="1">IFERROR(__xludf.DUMMYFUNCTION("""COMPUTED_VALUE"""),"")</f>
        <v/>
      </c>
    </row>
    <row r="97" spans="1:10" ht="12.75">
      <c r="A97" s="10"/>
      <c r="B97" s="10" t="str">
        <f ca="1">IFERROR(__xludf.DUMMYFUNCTION("""COMPUTED_VALUE"""),"Oshia")</f>
        <v>Oshia</v>
      </c>
      <c r="C97" s="10">
        <f ca="1">IFERROR(__xludf.DUMMYFUNCTION("""COMPUTED_VALUE"""),24)</f>
        <v>24</v>
      </c>
      <c r="D97" s="10">
        <f ca="1">IFERROR(__xludf.DUMMYFUNCTION("""COMPUTED_VALUE"""),30)</f>
        <v>30</v>
      </c>
      <c r="E97" s="10">
        <f ca="1">IFERROR(__xludf.DUMMYFUNCTION("""COMPUTED_VALUE"""),34)</f>
        <v>34</v>
      </c>
      <c r="F97" s="10">
        <f ca="1">IFERROR(__xludf.DUMMYFUNCTION("""COMPUTED_VALUE"""),38)</f>
        <v>38</v>
      </c>
      <c r="G97" s="10">
        <f ca="1">IFERROR(__xludf.DUMMYFUNCTION("""COMPUTED_VALUE"""),38)</f>
        <v>38</v>
      </c>
      <c r="H97" s="10" t="str">
        <f ca="1">IFERROR(__xludf.DUMMYFUNCTION("""COMPUTED_VALUE"""),"")</f>
        <v/>
      </c>
      <c r="I97" s="10" t="str">
        <f ca="1">IFERROR(__xludf.DUMMYFUNCTION("""COMPUTED_VALUE"""),"")</f>
        <v/>
      </c>
      <c r="J97" s="10" t="str">
        <f ca="1">IFERROR(__xludf.DUMMYFUNCTION("""COMPUTED_VALUE"""),"")</f>
        <v/>
      </c>
    </row>
    <row r="98" spans="1:10" ht="12.75">
      <c r="A98" s="10"/>
      <c r="B98" s="10" t="str">
        <f ca="1">IFERROR(__xludf.DUMMYFUNCTION("""COMPUTED_VALUE"""),"Oshia")</f>
        <v>Oshia</v>
      </c>
      <c r="C98" s="10">
        <f ca="1">IFERROR(__xludf.DUMMYFUNCTION("""COMPUTED_VALUE"""),28)</f>
        <v>28</v>
      </c>
      <c r="D98" s="10">
        <f ca="1">IFERROR(__xludf.DUMMYFUNCTION("""COMPUTED_VALUE"""),28)</f>
        <v>28</v>
      </c>
      <c r="E98" s="10">
        <f ca="1">IFERROR(__xludf.DUMMYFUNCTION("""COMPUTED_VALUE"""),38)</f>
        <v>38</v>
      </c>
      <c r="F98" s="10">
        <f ca="1">IFERROR(__xludf.DUMMYFUNCTION("""COMPUTED_VALUE"""),38)</f>
        <v>38</v>
      </c>
      <c r="G98" s="10">
        <f ca="1">IFERROR(__xludf.DUMMYFUNCTION("""COMPUTED_VALUE"""),40)</f>
        <v>40</v>
      </c>
      <c r="H98" s="10" t="str">
        <f ca="1">IFERROR(__xludf.DUMMYFUNCTION("""COMPUTED_VALUE"""),"")</f>
        <v/>
      </c>
      <c r="I98" s="10" t="str">
        <f ca="1">IFERROR(__xludf.DUMMYFUNCTION("""COMPUTED_VALUE"""),"")</f>
        <v/>
      </c>
      <c r="J98" s="10" t="str">
        <f ca="1">IFERROR(__xludf.DUMMYFUNCTION("""COMPUTED_VALUE"""),"")</f>
        <v/>
      </c>
    </row>
    <row r="99" spans="1:10" ht="12.75">
      <c r="A99" s="10"/>
      <c r="B99" s="10" t="str">
        <f ca="1">IFERROR(__xludf.DUMMYFUNCTION("""COMPUTED_VALUE"""),"Oshia")</f>
        <v>Oshia</v>
      </c>
      <c r="C99" s="10">
        <f ca="1">IFERROR(__xludf.DUMMYFUNCTION("""COMPUTED_VALUE"""),28)</f>
        <v>28</v>
      </c>
      <c r="D99" s="10">
        <f ca="1">IFERROR(__xludf.DUMMYFUNCTION("""COMPUTED_VALUE"""),30)</f>
        <v>30</v>
      </c>
      <c r="E99" s="10">
        <f ca="1">IFERROR(__xludf.DUMMYFUNCTION("""COMPUTED_VALUE"""),34)</f>
        <v>34</v>
      </c>
      <c r="F99" s="10">
        <f ca="1">IFERROR(__xludf.DUMMYFUNCTION("""COMPUTED_VALUE"""),38)</f>
        <v>38</v>
      </c>
      <c r="G99" s="10">
        <f ca="1">IFERROR(__xludf.DUMMYFUNCTION("""COMPUTED_VALUE"""),40)</f>
        <v>40</v>
      </c>
      <c r="H99" s="10" t="str">
        <f ca="1">IFERROR(__xludf.DUMMYFUNCTION("""COMPUTED_VALUE"""),"")</f>
        <v/>
      </c>
      <c r="I99" s="10" t="str">
        <f ca="1">IFERROR(__xludf.DUMMYFUNCTION("""COMPUTED_VALUE"""),"")</f>
        <v/>
      </c>
      <c r="J99" s="10" t="str">
        <f ca="1">IFERROR(__xludf.DUMMYFUNCTION("""COMPUTED_VALUE"""),"")</f>
        <v/>
      </c>
    </row>
    <row r="100" spans="1:10" ht="12.75">
      <c r="A100" s="10"/>
      <c r="B100" s="10" t="str">
        <f ca="1">IFERROR(__xludf.DUMMYFUNCTION("""COMPUTED_VALUE"""),"Oshia")</f>
        <v>Oshia</v>
      </c>
      <c r="C100" s="10">
        <f ca="1">IFERROR(__xludf.DUMMYFUNCTION("""COMPUTED_VALUE"""),34)</f>
        <v>34</v>
      </c>
      <c r="D100" s="10">
        <f ca="1">IFERROR(__xludf.DUMMYFUNCTION("""COMPUTED_VALUE"""),38)</f>
        <v>38</v>
      </c>
      <c r="E100" s="10">
        <f ca="1">IFERROR(__xludf.DUMMYFUNCTION("""COMPUTED_VALUE"""),38)</f>
        <v>38</v>
      </c>
      <c r="F100" s="10">
        <f ca="1">IFERROR(__xludf.DUMMYFUNCTION("""COMPUTED_VALUE"""),40)</f>
        <v>40</v>
      </c>
      <c r="G100" s="10">
        <f ca="1">IFERROR(__xludf.DUMMYFUNCTION("""COMPUTED_VALUE"""),40)</f>
        <v>40</v>
      </c>
      <c r="H100" s="10" t="str">
        <f ca="1">IFERROR(__xludf.DUMMYFUNCTION("""COMPUTED_VALUE"""),"")</f>
        <v/>
      </c>
      <c r="I100" s="10" t="str">
        <f ca="1">IFERROR(__xludf.DUMMYFUNCTION("""COMPUTED_VALUE"""),"")</f>
        <v/>
      </c>
      <c r="J100" s="10" t="str">
        <f ca="1">IFERROR(__xludf.DUMMYFUNCTION("""COMPUTED_VALUE"""),"")</f>
        <v/>
      </c>
    </row>
    <row r="101" spans="1:10" ht="12.75">
      <c r="A101" s="10"/>
      <c r="B101" s="10" t="str">
        <f ca="1">IFERROR(__xludf.DUMMYFUNCTION("""COMPUTED_VALUE"""),"Oshia")</f>
        <v>Oshia</v>
      </c>
      <c r="C101" s="10">
        <f ca="1">IFERROR(__xludf.DUMMYFUNCTION("""COMPUTED_VALUE"""),30)</f>
        <v>30</v>
      </c>
      <c r="D101" s="10">
        <f ca="1">IFERROR(__xludf.DUMMYFUNCTION("""COMPUTED_VALUE"""),34)</f>
        <v>34</v>
      </c>
      <c r="E101" s="10">
        <f ca="1">IFERROR(__xludf.DUMMYFUNCTION("""COMPUTED_VALUE"""),34)</f>
        <v>34</v>
      </c>
      <c r="F101" s="10">
        <f ca="1">IFERROR(__xludf.DUMMYFUNCTION("""COMPUTED_VALUE"""),38)</f>
        <v>38</v>
      </c>
      <c r="G101" s="10">
        <f ca="1">IFERROR(__xludf.DUMMYFUNCTION("""COMPUTED_VALUE"""),40)</f>
        <v>40</v>
      </c>
      <c r="H101" s="10" t="str">
        <f ca="1">IFERROR(__xludf.DUMMYFUNCTION("""COMPUTED_VALUE"""),"")</f>
        <v/>
      </c>
      <c r="I101" s="10" t="str">
        <f ca="1">IFERROR(__xludf.DUMMYFUNCTION("""COMPUTED_VALUE"""),"")</f>
        <v/>
      </c>
      <c r="J101" s="10" t="str">
        <f ca="1">IFERROR(__xludf.DUMMYFUNCTION("""COMPUTED_VALUE"""),"")</f>
        <v/>
      </c>
    </row>
    <row r="102" spans="1:10" ht="12.75">
      <c r="A102" s="10"/>
      <c r="B102" s="10" t="str">
        <f ca="1">IFERROR(__xludf.DUMMYFUNCTION("""COMPUTED_VALUE"""),"Oshia")</f>
        <v>Oshia</v>
      </c>
      <c r="C102" s="10">
        <f ca="1">IFERROR(__xludf.DUMMYFUNCTION("""COMPUTED_VALUE"""),38)</f>
        <v>38</v>
      </c>
      <c r="D102" s="10">
        <f ca="1">IFERROR(__xludf.DUMMYFUNCTION("""COMPUTED_VALUE"""),38)</f>
        <v>38</v>
      </c>
      <c r="E102" s="10">
        <f ca="1">IFERROR(__xludf.DUMMYFUNCTION("""COMPUTED_VALUE"""),40)</f>
        <v>40</v>
      </c>
      <c r="F102" s="10">
        <f ca="1">IFERROR(__xludf.DUMMYFUNCTION("""COMPUTED_VALUE"""),40)</f>
        <v>40</v>
      </c>
      <c r="G102" s="10">
        <f ca="1">IFERROR(__xludf.DUMMYFUNCTION("""COMPUTED_VALUE"""),50)</f>
        <v>50</v>
      </c>
      <c r="H102" s="10" t="str">
        <f ca="1">IFERROR(__xludf.DUMMYFUNCTION("""COMPUTED_VALUE"""),"")</f>
        <v/>
      </c>
      <c r="I102" s="10" t="str">
        <f ca="1">IFERROR(__xludf.DUMMYFUNCTION("""COMPUTED_VALUE"""),"")</f>
        <v/>
      </c>
      <c r="J102" s="10" t="str">
        <f ca="1">IFERROR(__xludf.DUMMYFUNCTION("""COMPUTED_VALUE"""),"")</f>
        <v/>
      </c>
    </row>
    <row r="103" spans="1:10" ht="12.75">
      <c r="A103" s="10"/>
      <c r="B103" s="10" t="str">
        <f ca="1">IFERROR(__xludf.DUMMYFUNCTION("""COMPUTED_VALUE"""),"Oshia")</f>
        <v>Oshia</v>
      </c>
      <c r="C103" s="10">
        <f ca="1">IFERROR(__xludf.DUMMYFUNCTION("""COMPUTED_VALUE"""),34)</f>
        <v>34</v>
      </c>
      <c r="D103" s="10">
        <f ca="1">IFERROR(__xludf.DUMMYFUNCTION("""COMPUTED_VALUE"""),38)</f>
        <v>38</v>
      </c>
      <c r="E103" s="10">
        <f ca="1">IFERROR(__xludf.DUMMYFUNCTION("""COMPUTED_VALUE"""),40)</f>
        <v>40</v>
      </c>
      <c r="F103" s="10">
        <f ca="1">IFERROR(__xludf.DUMMYFUNCTION("""COMPUTED_VALUE"""),40)</f>
        <v>40</v>
      </c>
      <c r="G103" s="10">
        <f ca="1">IFERROR(__xludf.DUMMYFUNCTION("""COMPUTED_VALUE"""),40)</f>
        <v>40</v>
      </c>
      <c r="H103" s="10" t="str">
        <f ca="1">IFERROR(__xludf.DUMMYFUNCTION("""COMPUTED_VALUE"""),"")</f>
        <v/>
      </c>
      <c r="I103" s="10" t="str">
        <f ca="1">IFERROR(__xludf.DUMMYFUNCTION("""COMPUTED_VALUE"""),"")</f>
        <v/>
      </c>
      <c r="J103" s="10" t="str">
        <f ca="1">IFERROR(__xludf.DUMMYFUNCTION("""COMPUTED_VALUE"""),"")</f>
        <v/>
      </c>
    </row>
    <row r="104" spans="1:10" ht="12.75">
      <c r="A104" s="10"/>
      <c r="B104" s="10" t="str">
        <f ca="1">IFERROR(__xludf.DUMMYFUNCTION("""COMPUTED_VALUE"""),"Oshia")</f>
        <v>Oshia</v>
      </c>
      <c r="C104" s="10">
        <f ca="1">IFERROR(__xludf.DUMMYFUNCTION("""COMPUTED_VALUE"""),28)</f>
        <v>28</v>
      </c>
      <c r="D104" s="10">
        <f ca="1">IFERROR(__xludf.DUMMYFUNCTION("""COMPUTED_VALUE"""),30)</f>
        <v>30</v>
      </c>
      <c r="E104" s="10">
        <f ca="1">IFERROR(__xludf.DUMMYFUNCTION("""COMPUTED_VALUE"""),30)</f>
        <v>30</v>
      </c>
      <c r="F104" s="10">
        <f ca="1">IFERROR(__xludf.DUMMYFUNCTION("""COMPUTED_VALUE"""),34)</f>
        <v>34</v>
      </c>
      <c r="G104" s="10">
        <f ca="1">IFERROR(__xludf.DUMMYFUNCTION("""COMPUTED_VALUE"""),38)</f>
        <v>38</v>
      </c>
      <c r="H104" s="10" t="str">
        <f ca="1">IFERROR(__xludf.DUMMYFUNCTION("""COMPUTED_VALUE"""),"")</f>
        <v/>
      </c>
      <c r="I104" s="10" t="str">
        <f ca="1">IFERROR(__xludf.DUMMYFUNCTION("""COMPUTED_VALUE"""),"")</f>
        <v/>
      </c>
      <c r="J104" s="10" t="str">
        <f ca="1">IFERROR(__xludf.DUMMYFUNCTION("""COMPUTED_VALUE"""),"")</f>
        <v/>
      </c>
    </row>
    <row r="105" spans="1:10" ht="12.75">
      <c r="A105" s="10"/>
      <c r="B105" s="10" t="str">
        <f ca="1">IFERROR(__xludf.DUMMYFUNCTION("""COMPUTED_VALUE"""),"Oshia")</f>
        <v>Oshia</v>
      </c>
      <c r="C105" s="10">
        <f ca="1">IFERROR(__xludf.DUMMYFUNCTION("""COMPUTED_VALUE"""),28)</f>
        <v>28</v>
      </c>
      <c r="D105" s="10">
        <f ca="1">IFERROR(__xludf.DUMMYFUNCTION("""COMPUTED_VALUE"""),30)</f>
        <v>30</v>
      </c>
      <c r="E105" s="10">
        <f ca="1">IFERROR(__xludf.DUMMYFUNCTION("""COMPUTED_VALUE"""),34)</f>
        <v>34</v>
      </c>
      <c r="F105" s="10">
        <f ca="1">IFERROR(__xludf.DUMMYFUNCTION("""COMPUTED_VALUE"""),38)</f>
        <v>38</v>
      </c>
      <c r="G105" s="10">
        <f ca="1">IFERROR(__xludf.DUMMYFUNCTION("""COMPUTED_VALUE"""),40)</f>
        <v>40</v>
      </c>
      <c r="H105" s="10" t="str">
        <f ca="1">IFERROR(__xludf.DUMMYFUNCTION("""COMPUTED_VALUE"""),"")</f>
        <v/>
      </c>
      <c r="I105" s="10" t="str">
        <f ca="1">IFERROR(__xludf.DUMMYFUNCTION("""COMPUTED_VALUE"""),"")</f>
        <v/>
      </c>
      <c r="J105" s="10" t="str">
        <f ca="1">IFERROR(__xludf.DUMMYFUNCTION("""COMPUTED_VALUE"""),"")</f>
        <v/>
      </c>
    </row>
    <row r="106" spans="1:10" ht="12.75">
      <c r="A106" s="10"/>
      <c r="B106" s="10" t="str">
        <f ca="1">IFERROR(__xludf.DUMMYFUNCTION("""COMPUTED_VALUE"""),"Oshia")</f>
        <v>Oshia</v>
      </c>
      <c r="C106" s="10">
        <f ca="1">IFERROR(__xludf.DUMMYFUNCTION("""COMPUTED_VALUE"""),24)</f>
        <v>24</v>
      </c>
      <c r="D106" s="10">
        <f ca="1">IFERROR(__xludf.DUMMYFUNCTION("""COMPUTED_VALUE"""),28)</f>
        <v>28</v>
      </c>
      <c r="E106" s="10">
        <f ca="1">IFERROR(__xludf.DUMMYFUNCTION("""COMPUTED_VALUE"""),34)</f>
        <v>34</v>
      </c>
      <c r="F106" s="10">
        <f ca="1">IFERROR(__xludf.DUMMYFUNCTION("""COMPUTED_VALUE"""),38)</f>
        <v>38</v>
      </c>
      <c r="G106" s="10">
        <f ca="1">IFERROR(__xludf.DUMMYFUNCTION("""COMPUTED_VALUE"""),38)</f>
        <v>38</v>
      </c>
      <c r="H106" s="10" t="str">
        <f ca="1">IFERROR(__xludf.DUMMYFUNCTION("""COMPUTED_VALUE"""),"")</f>
        <v/>
      </c>
      <c r="I106" s="10" t="str">
        <f ca="1">IFERROR(__xludf.DUMMYFUNCTION("""COMPUTED_VALUE"""),"")</f>
        <v/>
      </c>
      <c r="J106" s="10" t="str">
        <f ca="1">IFERROR(__xludf.DUMMYFUNCTION("""COMPUTED_VALUE"""),"")</f>
        <v/>
      </c>
    </row>
    <row r="107" spans="1:10" ht="12.75">
      <c r="A107" s="10"/>
      <c r="B107" s="10" t="str">
        <f ca="1">IFERROR(__xludf.DUMMYFUNCTION("""COMPUTED_VALUE"""),"Oshia")</f>
        <v>Oshia</v>
      </c>
      <c r="C107" s="10">
        <f ca="1">IFERROR(__xludf.DUMMYFUNCTION("""COMPUTED_VALUE"""),34)</f>
        <v>34</v>
      </c>
      <c r="D107" s="10">
        <f ca="1">IFERROR(__xludf.DUMMYFUNCTION("""COMPUTED_VALUE"""),38)</f>
        <v>38</v>
      </c>
      <c r="E107" s="10">
        <f ca="1">IFERROR(__xludf.DUMMYFUNCTION("""COMPUTED_VALUE"""),38)</f>
        <v>38</v>
      </c>
      <c r="F107" s="10">
        <f ca="1">IFERROR(__xludf.DUMMYFUNCTION("""COMPUTED_VALUE"""),40)</f>
        <v>40</v>
      </c>
      <c r="G107" s="10">
        <f ca="1">IFERROR(__xludf.DUMMYFUNCTION("""COMPUTED_VALUE"""),50)</f>
        <v>50</v>
      </c>
      <c r="H107" s="10" t="str">
        <f ca="1">IFERROR(__xludf.DUMMYFUNCTION("""COMPUTED_VALUE"""),"")</f>
        <v/>
      </c>
      <c r="I107" s="10" t="str">
        <f ca="1">IFERROR(__xludf.DUMMYFUNCTION("""COMPUTED_VALUE"""),"")</f>
        <v/>
      </c>
      <c r="J107" s="10" t="str">
        <f ca="1">IFERROR(__xludf.DUMMYFUNCTION("""COMPUTED_VALUE"""),"")</f>
        <v/>
      </c>
    </row>
    <row r="108" spans="1:10" ht="12.75">
      <c r="A108" s="10"/>
      <c r="B108" s="10" t="str">
        <f ca="1">IFERROR(__xludf.DUMMYFUNCTION("""COMPUTED_VALUE"""),"Oshia")</f>
        <v>Oshia</v>
      </c>
      <c r="C108" s="10">
        <f ca="1">IFERROR(__xludf.DUMMYFUNCTION("""COMPUTED_VALUE"""),24)</f>
        <v>24</v>
      </c>
      <c r="D108" s="10">
        <f ca="1">IFERROR(__xludf.DUMMYFUNCTION("""COMPUTED_VALUE"""),28)</f>
        <v>28</v>
      </c>
      <c r="E108" s="10">
        <f ca="1">IFERROR(__xludf.DUMMYFUNCTION("""COMPUTED_VALUE"""),30)</f>
        <v>30</v>
      </c>
      <c r="F108" s="10">
        <f ca="1">IFERROR(__xludf.DUMMYFUNCTION("""COMPUTED_VALUE"""),34)</f>
        <v>34</v>
      </c>
      <c r="G108" s="10">
        <f ca="1">IFERROR(__xludf.DUMMYFUNCTION("""COMPUTED_VALUE"""),38)</f>
        <v>38</v>
      </c>
      <c r="H108" s="10" t="str">
        <f ca="1">IFERROR(__xludf.DUMMYFUNCTION("""COMPUTED_VALUE"""),"")</f>
        <v/>
      </c>
      <c r="I108" s="10" t="str">
        <f ca="1">IFERROR(__xludf.DUMMYFUNCTION("""COMPUTED_VALUE"""),"")</f>
        <v/>
      </c>
      <c r="J108" s="10" t="str">
        <f ca="1">IFERROR(__xludf.DUMMYFUNCTION("""COMPUTED_VALUE"""),"")</f>
        <v/>
      </c>
    </row>
    <row r="109" spans="1:10" ht="12.75">
      <c r="A109" s="10"/>
      <c r="B109" s="10" t="str">
        <f ca="1">IFERROR(__xludf.DUMMYFUNCTION("""COMPUTED_VALUE"""),"Oshia")</f>
        <v>Oshia</v>
      </c>
      <c r="C109" s="10" t="str">
        <f ca="1">IFERROR(__xludf.DUMMYFUNCTION("""COMPUTED_VALUE"""),"")</f>
        <v/>
      </c>
      <c r="D109" s="10" t="str">
        <f ca="1">IFERROR(__xludf.DUMMYFUNCTION("""COMPUTED_VALUE"""),"")</f>
        <v/>
      </c>
      <c r="E109" s="10">
        <f ca="1">IFERROR(__xludf.DUMMYFUNCTION("""COMPUTED_VALUE"""),24)</f>
        <v>24</v>
      </c>
      <c r="F109" s="10">
        <f ca="1">IFERROR(__xludf.DUMMYFUNCTION("""COMPUTED_VALUE"""),30)</f>
        <v>30</v>
      </c>
      <c r="G109" s="10">
        <f ca="1">IFERROR(__xludf.DUMMYFUNCTION("""COMPUTED_VALUE"""),34)</f>
        <v>34</v>
      </c>
      <c r="H109" s="10" t="str">
        <f ca="1">IFERROR(__xludf.DUMMYFUNCTION("""COMPUTED_VALUE"""),"")</f>
        <v/>
      </c>
      <c r="I109" s="10" t="str">
        <f ca="1">IFERROR(__xludf.DUMMYFUNCTION("""COMPUTED_VALUE"""),"")</f>
        <v/>
      </c>
      <c r="J109" s="10" t="str">
        <f ca="1">IFERROR(__xludf.DUMMYFUNCTION("""COMPUTED_VALUE"""),"")</f>
        <v/>
      </c>
    </row>
    <row r="110" spans="1:10" ht="12.75">
      <c r="A110" s="10"/>
      <c r="B110" s="10" t="str">
        <f ca="1">IFERROR(__xludf.DUMMYFUNCTION("""COMPUTED_VALUE"""),"Oshia")</f>
        <v>Oshia</v>
      </c>
      <c r="C110" s="10" t="str">
        <f ca="1">IFERROR(__xludf.DUMMYFUNCTION("""COMPUTED_VALUE"""),"")</f>
        <v/>
      </c>
      <c r="D110" s="10" t="str">
        <f ca="1">IFERROR(__xludf.DUMMYFUNCTION("""COMPUTED_VALUE"""),"")</f>
        <v/>
      </c>
      <c r="E110" s="10" t="str">
        <f ca="1">IFERROR(__xludf.DUMMYFUNCTION("""COMPUTED_VALUE"""),"")</f>
        <v/>
      </c>
      <c r="F110" s="10" t="str">
        <f ca="1">IFERROR(__xludf.DUMMYFUNCTION("""COMPUTED_VALUE"""),"")</f>
        <v/>
      </c>
      <c r="G110" s="10">
        <f ca="1">IFERROR(__xludf.DUMMYFUNCTION("""COMPUTED_VALUE"""),34)</f>
        <v>34</v>
      </c>
      <c r="H110" s="10" t="str">
        <f ca="1">IFERROR(__xludf.DUMMYFUNCTION("""COMPUTED_VALUE"""),"")</f>
        <v/>
      </c>
      <c r="I110" s="10" t="str">
        <f ca="1">IFERROR(__xludf.DUMMYFUNCTION("""COMPUTED_VALUE"""),"")</f>
        <v/>
      </c>
      <c r="J110" s="10" t="str">
        <f ca="1">IFERROR(__xludf.DUMMYFUNCTION("""COMPUTED_VALUE"""),"")</f>
        <v/>
      </c>
    </row>
    <row r="111" spans="1:10" ht="12.75">
      <c r="A111" s="10"/>
      <c r="B111" s="10" t="str">
        <f ca="1">IFERROR(__xludf.DUMMYFUNCTION("""COMPUTED_VALUE"""),"")</f>
        <v/>
      </c>
      <c r="C111" s="10" t="str">
        <f ca="1">IFERROR(__xludf.DUMMYFUNCTION("""COMPUTED_VALUE"""),"")</f>
        <v/>
      </c>
      <c r="D111" s="10" t="str">
        <f ca="1">IFERROR(__xludf.DUMMYFUNCTION("""COMPUTED_VALUE"""),"")</f>
        <v/>
      </c>
      <c r="E111" s="10" t="str">
        <f ca="1">IFERROR(__xludf.DUMMYFUNCTION("""COMPUTED_VALUE"""),"")</f>
        <v/>
      </c>
      <c r="F111" s="10" t="str">
        <f ca="1">IFERROR(__xludf.DUMMYFUNCTION("""COMPUTED_VALUE"""),"")</f>
        <v/>
      </c>
      <c r="G111" s="10" t="str">
        <f ca="1">IFERROR(__xludf.DUMMYFUNCTION("""COMPUTED_VALUE"""),"")</f>
        <v/>
      </c>
      <c r="H111" s="10" t="str">
        <f ca="1">IFERROR(__xludf.DUMMYFUNCTION("""COMPUTED_VALUE"""),"")</f>
        <v/>
      </c>
      <c r="I111" s="10" t="str">
        <f ca="1">IFERROR(__xludf.DUMMYFUNCTION("""COMPUTED_VALUE"""),"")</f>
        <v/>
      </c>
      <c r="J111" s="10" t="str">
        <f ca="1">IFERROR(__xludf.DUMMYFUNCTION("""COMPUTED_VALUE"""),"")</f>
        <v/>
      </c>
    </row>
    <row r="112" spans="1:10" ht="12.75">
      <c r="A112" s="10"/>
      <c r="B112" s="10" t="str">
        <f ca="1">IFERROR(__xludf.DUMMYFUNCTION("""COMPUTED_VALUE"""),"")</f>
        <v/>
      </c>
      <c r="C112" s="10" t="str">
        <f ca="1">IFERROR(__xludf.DUMMYFUNCTION("""COMPUTED_VALUE"""),"")</f>
        <v/>
      </c>
      <c r="D112" s="10" t="str">
        <f ca="1">IFERROR(__xludf.DUMMYFUNCTION("""COMPUTED_VALUE"""),"")</f>
        <v/>
      </c>
      <c r="E112" s="10" t="str">
        <f ca="1">IFERROR(__xludf.DUMMYFUNCTION("""COMPUTED_VALUE"""),"")</f>
        <v/>
      </c>
      <c r="F112" s="10" t="str">
        <f ca="1">IFERROR(__xludf.DUMMYFUNCTION("""COMPUTED_VALUE"""),"")</f>
        <v/>
      </c>
      <c r="G112" s="10" t="str">
        <f ca="1">IFERROR(__xludf.DUMMYFUNCTION("""COMPUTED_VALUE"""),"")</f>
        <v/>
      </c>
      <c r="H112" s="10" t="str">
        <f ca="1">IFERROR(__xludf.DUMMYFUNCTION("""COMPUTED_VALUE"""),"")</f>
        <v/>
      </c>
      <c r="I112" s="10" t="str">
        <f ca="1">IFERROR(__xludf.DUMMYFUNCTION("""COMPUTED_VALUE"""),"")</f>
        <v/>
      </c>
      <c r="J112" s="10" t="str">
        <f ca="1">IFERROR(__xludf.DUMMYFUNCTION("""COMPUTED_VALUE"""),"")</f>
        <v/>
      </c>
    </row>
    <row r="113" spans="1:10" ht="12.75">
      <c r="A113" s="10"/>
      <c r="B113" s="10" t="str">
        <f ca="1">IFERROR(__xludf.DUMMYFUNCTION("""COMPUTED_VALUE"""),"")</f>
        <v/>
      </c>
      <c r="C113" s="10" t="str">
        <f ca="1">IFERROR(__xludf.DUMMYFUNCTION("""COMPUTED_VALUE"""),"")</f>
        <v/>
      </c>
      <c r="D113" s="10" t="str">
        <f ca="1">IFERROR(__xludf.DUMMYFUNCTION("""COMPUTED_VALUE"""),"")</f>
        <v/>
      </c>
      <c r="E113" s="10" t="str">
        <f ca="1">IFERROR(__xludf.DUMMYFUNCTION("""COMPUTED_VALUE"""),"")</f>
        <v/>
      </c>
      <c r="F113" s="10" t="str">
        <f ca="1">IFERROR(__xludf.DUMMYFUNCTION("""COMPUTED_VALUE"""),"")</f>
        <v/>
      </c>
      <c r="G113" s="10" t="str">
        <f ca="1">IFERROR(__xludf.DUMMYFUNCTION("""COMPUTED_VALUE"""),"")</f>
        <v/>
      </c>
      <c r="H113" s="10" t="str">
        <f ca="1">IFERROR(__xludf.DUMMYFUNCTION("""COMPUTED_VALUE"""),"")</f>
        <v/>
      </c>
      <c r="I113" s="10" t="str">
        <f ca="1">IFERROR(__xludf.DUMMYFUNCTION("""COMPUTED_VALUE"""),"")</f>
        <v/>
      </c>
      <c r="J113" s="10" t="str">
        <f ca="1">IFERROR(__xludf.DUMMYFUNCTION("""COMPUTED_VALUE"""),"")</f>
        <v/>
      </c>
    </row>
    <row r="114" spans="1:10" ht="12.75">
      <c r="A114" s="10"/>
      <c r="B114" s="10" t="str">
        <f ca="1">IFERROR(__xludf.DUMMYFUNCTION("""COMPUTED_VALUE"""),"Long")</f>
        <v>Long</v>
      </c>
      <c r="C114" s="10">
        <f ca="1">IFERROR(__xludf.DUMMYFUNCTION("""COMPUTED_VALUE"""),20)</f>
        <v>20</v>
      </c>
      <c r="D114" s="10">
        <f ca="1">IFERROR(__xludf.DUMMYFUNCTION("""COMPUTED_VALUE"""),24)</f>
        <v>24</v>
      </c>
      <c r="E114" s="10">
        <f ca="1">IFERROR(__xludf.DUMMYFUNCTION("""COMPUTED_VALUE"""),30)</f>
        <v>30</v>
      </c>
      <c r="F114" s="10">
        <f ca="1">IFERROR(__xludf.DUMMYFUNCTION("""COMPUTED_VALUE"""),38)</f>
        <v>38</v>
      </c>
      <c r="G114" s="10">
        <f ca="1">IFERROR(__xludf.DUMMYFUNCTION("""COMPUTED_VALUE"""),40)</f>
        <v>40</v>
      </c>
      <c r="H114" s="10" t="str">
        <f ca="1">IFERROR(__xludf.DUMMYFUNCTION("""COMPUTED_VALUE"""),"")</f>
        <v/>
      </c>
      <c r="I114" s="10" t="str">
        <f ca="1">IFERROR(__xludf.DUMMYFUNCTION("""COMPUTED_VALUE"""),"")</f>
        <v/>
      </c>
      <c r="J114" s="10" t="str">
        <f ca="1">IFERROR(__xludf.DUMMYFUNCTION("""COMPUTED_VALUE"""),"")</f>
        <v/>
      </c>
    </row>
    <row r="115" spans="1:10" ht="12.75">
      <c r="A115" s="10"/>
      <c r="B115" s="10" t="str">
        <f ca="1">IFERROR(__xludf.DUMMYFUNCTION("""COMPUTED_VALUE"""),"Long")</f>
        <v>Long</v>
      </c>
      <c r="C115" s="10">
        <f ca="1">IFERROR(__xludf.DUMMYFUNCTION("""COMPUTED_VALUE"""),24)</f>
        <v>24</v>
      </c>
      <c r="D115" s="10">
        <f ca="1">IFERROR(__xludf.DUMMYFUNCTION("""COMPUTED_VALUE"""),24)</f>
        <v>24</v>
      </c>
      <c r="E115" s="10">
        <f ca="1">IFERROR(__xludf.DUMMYFUNCTION("""COMPUTED_VALUE"""),30)</f>
        <v>30</v>
      </c>
      <c r="F115" s="10">
        <f ca="1">IFERROR(__xludf.DUMMYFUNCTION("""COMPUTED_VALUE"""),34)</f>
        <v>34</v>
      </c>
      <c r="G115" s="10">
        <f ca="1">IFERROR(__xludf.DUMMYFUNCTION("""COMPUTED_VALUE"""),40)</f>
        <v>40</v>
      </c>
      <c r="H115" s="10" t="str">
        <f ca="1">IFERROR(__xludf.DUMMYFUNCTION("""COMPUTED_VALUE"""),"")</f>
        <v/>
      </c>
      <c r="I115" s="10" t="str">
        <f ca="1">IFERROR(__xludf.DUMMYFUNCTION("""COMPUTED_VALUE"""),"")</f>
        <v/>
      </c>
      <c r="J115" s="10" t="str">
        <f ca="1">IFERROR(__xludf.DUMMYFUNCTION("""COMPUTED_VALUE"""),"")</f>
        <v/>
      </c>
    </row>
    <row r="116" spans="1:10" ht="12.75">
      <c r="A116" s="10"/>
      <c r="B116" s="10" t="str">
        <f ca="1">IFERROR(__xludf.DUMMYFUNCTION("""COMPUTED_VALUE"""),"Long")</f>
        <v>Long</v>
      </c>
      <c r="C116" s="10">
        <f ca="1">IFERROR(__xludf.DUMMYFUNCTION("""COMPUTED_VALUE"""),34)</f>
        <v>34</v>
      </c>
      <c r="D116" s="10">
        <f ca="1">IFERROR(__xludf.DUMMYFUNCTION("""COMPUTED_VALUE"""),30)</f>
        <v>30</v>
      </c>
      <c r="E116" s="10">
        <f ca="1">IFERROR(__xludf.DUMMYFUNCTION("""COMPUTED_VALUE"""),34)</f>
        <v>34</v>
      </c>
      <c r="F116" s="10">
        <f ca="1">IFERROR(__xludf.DUMMYFUNCTION("""COMPUTED_VALUE"""),38)</f>
        <v>38</v>
      </c>
      <c r="G116" s="10">
        <f ca="1">IFERROR(__xludf.DUMMYFUNCTION("""COMPUTED_VALUE"""),40)</f>
        <v>40</v>
      </c>
      <c r="H116" s="10" t="str">
        <f ca="1">IFERROR(__xludf.DUMMYFUNCTION("""COMPUTED_VALUE"""),"")</f>
        <v/>
      </c>
      <c r="I116" s="10" t="str">
        <f ca="1">IFERROR(__xludf.DUMMYFUNCTION("""COMPUTED_VALUE"""),"")</f>
        <v/>
      </c>
      <c r="J116" s="10" t="str">
        <f ca="1">IFERROR(__xludf.DUMMYFUNCTION("""COMPUTED_VALUE"""),"")</f>
        <v/>
      </c>
    </row>
    <row r="117" spans="1:10" ht="12.75">
      <c r="A117" s="10"/>
      <c r="B117" s="10" t="str">
        <f ca="1">IFERROR(__xludf.DUMMYFUNCTION("""COMPUTED_VALUE"""),"Long")</f>
        <v>Long</v>
      </c>
      <c r="C117" s="10">
        <f ca="1">IFERROR(__xludf.DUMMYFUNCTION("""COMPUTED_VALUE"""),30)</f>
        <v>30</v>
      </c>
      <c r="D117" s="10">
        <f ca="1">IFERROR(__xludf.DUMMYFUNCTION("""COMPUTED_VALUE"""),34)</f>
        <v>34</v>
      </c>
      <c r="E117" s="10">
        <f ca="1">IFERROR(__xludf.DUMMYFUNCTION("""COMPUTED_VALUE"""),34)</f>
        <v>34</v>
      </c>
      <c r="F117" s="10">
        <f ca="1">IFERROR(__xludf.DUMMYFUNCTION("""COMPUTED_VALUE"""),38)</f>
        <v>38</v>
      </c>
      <c r="G117" s="10">
        <f ca="1">IFERROR(__xludf.DUMMYFUNCTION("""COMPUTED_VALUE"""),40)</f>
        <v>40</v>
      </c>
      <c r="H117" s="10" t="str">
        <f ca="1">IFERROR(__xludf.DUMMYFUNCTION("""COMPUTED_VALUE"""),"")</f>
        <v/>
      </c>
      <c r="I117" s="10" t="str">
        <f ca="1">IFERROR(__xludf.DUMMYFUNCTION("""COMPUTED_VALUE"""),"")</f>
        <v/>
      </c>
      <c r="J117" s="10" t="str">
        <f ca="1">IFERROR(__xludf.DUMMYFUNCTION("""COMPUTED_VALUE"""),"")</f>
        <v/>
      </c>
    </row>
    <row r="118" spans="1:10" ht="12.75">
      <c r="A118" s="10"/>
      <c r="B118" s="10" t="str">
        <f ca="1">IFERROR(__xludf.DUMMYFUNCTION("""COMPUTED_VALUE"""),"Long")</f>
        <v>Long</v>
      </c>
      <c r="C118" s="10">
        <f ca="1">IFERROR(__xludf.DUMMYFUNCTION("""COMPUTED_VALUE"""),20)</f>
        <v>20</v>
      </c>
      <c r="D118" s="10">
        <f ca="1">IFERROR(__xludf.DUMMYFUNCTION("""COMPUTED_VALUE"""),20)</f>
        <v>20</v>
      </c>
      <c r="E118" s="10">
        <f ca="1">IFERROR(__xludf.DUMMYFUNCTION("""COMPUTED_VALUE"""),28)</f>
        <v>28</v>
      </c>
      <c r="F118" s="10">
        <f ca="1">IFERROR(__xludf.DUMMYFUNCTION("""COMPUTED_VALUE"""),34)</f>
        <v>34</v>
      </c>
      <c r="G118" s="10">
        <f ca="1">IFERROR(__xludf.DUMMYFUNCTION("""COMPUTED_VALUE"""),38)</f>
        <v>38</v>
      </c>
      <c r="H118" s="10" t="str">
        <f ca="1">IFERROR(__xludf.DUMMYFUNCTION("""COMPUTED_VALUE"""),"")</f>
        <v/>
      </c>
      <c r="I118" s="10" t="str">
        <f ca="1">IFERROR(__xludf.DUMMYFUNCTION("""COMPUTED_VALUE"""),"")</f>
        <v/>
      </c>
      <c r="J118" s="10" t="str">
        <f ca="1">IFERROR(__xludf.DUMMYFUNCTION("""COMPUTED_VALUE"""),"")</f>
        <v/>
      </c>
    </row>
    <row r="119" spans="1:10" ht="12.75">
      <c r="A119" s="10"/>
      <c r="B119" s="10" t="str">
        <f ca="1">IFERROR(__xludf.DUMMYFUNCTION("""COMPUTED_VALUE"""),"Long")</f>
        <v>Long</v>
      </c>
      <c r="C119" s="10">
        <f ca="1">IFERROR(__xludf.DUMMYFUNCTION("""COMPUTED_VALUE"""),38)</f>
        <v>38</v>
      </c>
      <c r="D119" s="10">
        <f ca="1">IFERROR(__xludf.DUMMYFUNCTION("""COMPUTED_VALUE"""),40)</f>
        <v>40</v>
      </c>
      <c r="E119" s="10">
        <f ca="1">IFERROR(__xludf.DUMMYFUNCTION("""COMPUTED_VALUE"""),50)</f>
        <v>50</v>
      </c>
      <c r="F119" s="10">
        <f ca="1">IFERROR(__xludf.DUMMYFUNCTION("""COMPUTED_VALUE"""),50)</f>
        <v>50</v>
      </c>
      <c r="G119" s="10">
        <f ca="1">IFERROR(__xludf.DUMMYFUNCTION("""COMPUTED_VALUE"""),50)</f>
        <v>50</v>
      </c>
      <c r="H119" s="10" t="str">
        <f ca="1">IFERROR(__xludf.DUMMYFUNCTION("""COMPUTED_VALUE"""),"")</f>
        <v/>
      </c>
      <c r="I119" s="10" t="str">
        <f ca="1">IFERROR(__xludf.DUMMYFUNCTION("""COMPUTED_VALUE"""),"")</f>
        <v/>
      </c>
      <c r="J119" s="10" t="str">
        <f ca="1">IFERROR(__xludf.DUMMYFUNCTION("""COMPUTED_VALUE"""),"")</f>
        <v/>
      </c>
    </row>
    <row r="120" spans="1:10" ht="12.75">
      <c r="A120" s="10"/>
      <c r="B120" s="10" t="str">
        <f ca="1">IFERROR(__xludf.DUMMYFUNCTION("""COMPUTED_VALUE"""),"Long")</f>
        <v>Long</v>
      </c>
      <c r="C120" s="10">
        <f ca="1">IFERROR(__xludf.DUMMYFUNCTION("""COMPUTED_VALUE"""),38)</f>
        <v>38</v>
      </c>
      <c r="D120" s="10">
        <f ca="1">IFERROR(__xludf.DUMMYFUNCTION("""COMPUTED_VALUE"""),40)</f>
        <v>40</v>
      </c>
      <c r="E120" s="10">
        <f ca="1">IFERROR(__xludf.DUMMYFUNCTION("""COMPUTED_VALUE"""),50)</f>
        <v>50</v>
      </c>
      <c r="F120" s="10">
        <f ca="1">IFERROR(__xludf.DUMMYFUNCTION("""COMPUTED_VALUE"""),50)</f>
        <v>50</v>
      </c>
      <c r="G120" s="10">
        <f ca="1">IFERROR(__xludf.DUMMYFUNCTION("""COMPUTED_VALUE"""),50)</f>
        <v>50</v>
      </c>
      <c r="H120" s="10" t="str">
        <f ca="1">IFERROR(__xludf.DUMMYFUNCTION("""COMPUTED_VALUE"""),"")</f>
        <v/>
      </c>
      <c r="I120" s="10" t="str">
        <f ca="1">IFERROR(__xludf.DUMMYFUNCTION("""COMPUTED_VALUE"""),"")</f>
        <v/>
      </c>
      <c r="J120" s="10" t="str">
        <f ca="1">IFERROR(__xludf.DUMMYFUNCTION("""COMPUTED_VALUE"""),"")</f>
        <v/>
      </c>
    </row>
    <row r="121" spans="1:10" ht="12.75">
      <c r="A121" s="10"/>
      <c r="B121" s="10" t="str">
        <f ca="1">IFERROR(__xludf.DUMMYFUNCTION("""COMPUTED_VALUE"""),"Long")</f>
        <v>Long</v>
      </c>
      <c r="C121" s="10">
        <f ca="1">IFERROR(__xludf.DUMMYFUNCTION("""COMPUTED_VALUE"""),38)</f>
        <v>38</v>
      </c>
      <c r="D121" s="10">
        <f ca="1">IFERROR(__xludf.DUMMYFUNCTION("""COMPUTED_VALUE"""),40)</f>
        <v>40</v>
      </c>
      <c r="E121" s="10">
        <f ca="1">IFERROR(__xludf.DUMMYFUNCTION("""COMPUTED_VALUE"""),50)</f>
        <v>50</v>
      </c>
      <c r="F121" s="10">
        <f ca="1">IFERROR(__xludf.DUMMYFUNCTION("""COMPUTED_VALUE"""),50)</f>
        <v>50</v>
      </c>
      <c r="G121" s="10">
        <f ca="1">IFERROR(__xludf.DUMMYFUNCTION("""COMPUTED_VALUE"""),50)</f>
        <v>50</v>
      </c>
      <c r="H121" s="10" t="str">
        <f ca="1">IFERROR(__xludf.DUMMYFUNCTION("""COMPUTED_VALUE"""),"")</f>
        <v/>
      </c>
      <c r="I121" s="10" t="str">
        <f ca="1">IFERROR(__xludf.DUMMYFUNCTION("""COMPUTED_VALUE"""),"")</f>
        <v/>
      </c>
      <c r="J121" s="10" t="str">
        <f ca="1">IFERROR(__xludf.DUMMYFUNCTION("""COMPUTED_VALUE"""),"")</f>
        <v/>
      </c>
    </row>
    <row r="122" spans="1:10" ht="12.75">
      <c r="A122" s="10"/>
      <c r="B122" s="10" t="str">
        <f ca="1">IFERROR(__xludf.DUMMYFUNCTION("""COMPUTED_VALUE"""),"Long")</f>
        <v>Long</v>
      </c>
      <c r="C122" s="10">
        <f ca="1">IFERROR(__xludf.DUMMYFUNCTION("""COMPUTED_VALUE"""),34)</f>
        <v>34</v>
      </c>
      <c r="D122" s="10">
        <f ca="1">IFERROR(__xludf.DUMMYFUNCTION("""COMPUTED_VALUE"""),34)</f>
        <v>34</v>
      </c>
      <c r="E122" s="10">
        <f ca="1">IFERROR(__xludf.DUMMYFUNCTION("""COMPUTED_VALUE"""),34)</f>
        <v>34</v>
      </c>
      <c r="F122" s="10">
        <f ca="1">IFERROR(__xludf.DUMMYFUNCTION("""COMPUTED_VALUE"""),38)</f>
        <v>38</v>
      </c>
      <c r="G122" s="10">
        <f ca="1">IFERROR(__xludf.DUMMYFUNCTION("""COMPUTED_VALUE"""),38)</f>
        <v>38</v>
      </c>
      <c r="H122" s="10" t="str">
        <f ca="1">IFERROR(__xludf.DUMMYFUNCTION("""COMPUTED_VALUE"""),"")</f>
        <v/>
      </c>
      <c r="I122" s="10" t="str">
        <f ca="1">IFERROR(__xludf.DUMMYFUNCTION("""COMPUTED_VALUE"""),"")</f>
        <v/>
      </c>
      <c r="J122" s="10" t="str">
        <f ca="1">IFERROR(__xludf.DUMMYFUNCTION("""COMPUTED_VALUE"""),"")</f>
        <v/>
      </c>
    </row>
    <row r="123" spans="1:10" ht="12.75">
      <c r="A123" s="10"/>
      <c r="B123" s="10" t="str">
        <f ca="1">IFERROR(__xludf.DUMMYFUNCTION("""COMPUTED_VALUE"""),"Long")</f>
        <v>Long</v>
      </c>
      <c r="C123" s="10">
        <f ca="1">IFERROR(__xludf.DUMMYFUNCTION("""COMPUTED_VALUE"""),38)</f>
        <v>38</v>
      </c>
      <c r="D123" s="10">
        <f ca="1">IFERROR(__xludf.DUMMYFUNCTION("""COMPUTED_VALUE"""),40)</f>
        <v>40</v>
      </c>
      <c r="E123" s="10">
        <f ca="1">IFERROR(__xludf.DUMMYFUNCTION("""COMPUTED_VALUE"""),50)</f>
        <v>50</v>
      </c>
      <c r="F123" s="10">
        <f ca="1">IFERROR(__xludf.DUMMYFUNCTION("""COMPUTED_VALUE"""),50)</f>
        <v>50</v>
      </c>
      <c r="G123" s="10">
        <f ca="1">IFERROR(__xludf.DUMMYFUNCTION("""COMPUTED_VALUE"""),50)</f>
        <v>50</v>
      </c>
      <c r="H123" s="10" t="str">
        <f ca="1">IFERROR(__xludf.DUMMYFUNCTION("""COMPUTED_VALUE"""),"")</f>
        <v/>
      </c>
      <c r="I123" s="10" t="str">
        <f ca="1">IFERROR(__xludf.DUMMYFUNCTION("""COMPUTED_VALUE"""),"")</f>
        <v/>
      </c>
      <c r="J123" s="10" t="str">
        <f ca="1">IFERROR(__xludf.DUMMYFUNCTION("""COMPUTED_VALUE"""),"")</f>
        <v/>
      </c>
    </row>
    <row r="124" spans="1:10" ht="12.75">
      <c r="A124" s="10"/>
      <c r="B124" s="10" t="str">
        <f ca="1">IFERROR(__xludf.DUMMYFUNCTION("""COMPUTED_VALUE"""),"Long")</f>
        <v>Long</v>
      </c>
      <c r="C124" s="10">
        <f ca="1">IFERROR(__xludf.DUMMYFUNCTION("""COMPUTED_VALUE"""),40)</f>
        <v>40</v>
      </c>
      <c r="D124" s="10">
        <f ca="1">IFERROR(__xludf.DUMMYFUNCTION("""COMPUTED_VALUE"""),40)</f>
        <v>40</v>
      </c>
      <c r="E124" s="10">
        <f ca="1">IFERROR(__xludf.DUMMYFUNCTION("""COMPUTED_VALUE"""),50)</f>
        <v>50</v>
      </c>
      <c r="F124" s="10">
        <f ca="1">IFERROR(__xludf.DUMMYFUNCTION("""COMPUTED_VALUE"""),50)</f>
        <v>50</v>
      </c>
      <c r="G124" s="10">
        <f ca="1">IFERROR(__xludf.DUMMYFUNCTION("""COMPUTED_VALUE"""),50)</f>
        <v>50</v>
      </c>
      <c r="H124" s="10" t="str">
        <f ca="1">IFERROR(__xludf.DUMMYFUNCTION("""COMPUTED_VALUE"""),"")</f>
        <v/>
      </c>
      <c r="I124" s="10" t="str">
        <f ca="1">IFERROR(__xludf.DUMMYFUNCTION("""COMPUTED_VALUE"""),"")</f>
        <v/>
      </c>
      <c r="J124" s="10" t="str">
        <f ca="1">IFERROR(__xludf.DUMMYFUNCTION("""COMPUTED_VALUE"""),"")</f>
        <v/>
      </c>
    </row>
    <row r="125" spans="1:10" ht="12.75">
      <c r="A125" s="10"/>
      <c r="B125" s="10" t="str">
        <f ca="1">IFERROR(__xludf.DUMMYFUNCTION("""COMPUTED_VALUE"""),"Long")</f>
        <v>Long</v>
      </c>
      <c r="C125" s="10">
        <f ca="1">IFERROR(__xludf.DUMMYFUNCTION("""COMPUTED_VALUE"""),34)</f>
        <v>34</v>
      </c>
      <c r="D125" s="10">
        <f ca="1">IFERROR(__xludf.DUMMYFUNCTION("""COMPUTED_VALUE"""),34)</f>
        <v>34</v>
      </c>
      <c r="E125" s="10">
        <f ca="1">IFERROR(__xludf.DUMMYFUNCTION("""COMPUTED_VALUE"""),34)</f>
        <v>34</v>
      </c>
      <c r="F125" s="10">
        <f ca="1">IFERROR(__xludf.DUMMYFUNCTION("""COMPUTED_VALUE"""),38)</f>
        <v>38</v>
      </c>
      <c r="G125" s="10">
        <f ca="1">IFERROR(__xludf.DUMMYFUNCTION("""COMPUTED_VALUE"""),40)</f>
        <v>40</v>
      </c>
      <c r="H125" s="10" t="str">
        <f ca="1">IFERROR(__xludf.DUMMYFUNCTION("""COMPUTED_VALUE"""),"")</f>
        <v/>
      </c>
      <c r="I125" s="10" t="str">
        <f ca="1">IFERROR(__xludf.DUMMYFUNCTION("""COMPUTED_VALUE"""),"")</f>
        <v/>
      </c>
      <c r="J125" s="10" t="str">
        <f ca="1">IFERROR(__xludf.DUMMYFUNCTION("""COMPUTED_VALUE"""),"")</f>
        <v/>
      </c>
    </row>
    <row r="126" spans="1:10" ht="12.75">
      <c r="A126" s="10"/>
      <c r="B126" s="10" t="str">
        <f ca="1">IFERROR(__xludf.DUMMYFUNCTION("""COMPUTED_VALUE"""),"Long")</f>
        <v>Long</v>
      </c>
      <c r="C126" s="10">
        <f ca="1">IFERROR(__xludf.DUMMYFUNCTION("""COMPUTED_VALUE"""),30)</f>
        <v>30</v>
      </c>
      <c r="D126" s="10">
        <f ca="1">IFERROR(__xludf.DUMMYFUNCTION("""COMPUTED_VALUE"""),30)</f>
        <v>30</v>
      </c>
      <c r="E126" s="10">
        <f ca="1">IFERROR(__xludf.DUMMYFUNCTION("""COMPUTED_VALUE"""),34)</f>
        <v>34</v>
      </c>
      <c r="F126" s="10">
        <f ca="1">IFERROR(__xludf.DUMMYFUNCTION("""COMPUTED_VALUE"""),38)</f>
        <v>38</v>
      </c>
      <c r="G126" s="10">
        <f ca="1">IFERROR(__xludf.DUMMYFUNCTION("""COMPUTED_VALUE"""),40)</f>
        <v>40</v>
      </c>
      <c r="H126" s="10" t="str">
        <f ca="1">IFERROR(__xludf.DUMMYFUNCTION("""COMPUTED_VALUE"""),"")</f>
        <v/>
      </c>
      <c r="I126" s="10" t="str">
        <f ca="1">IFERROR(__xludf.DUMMYFUNCTION("""COMPUTED_VALUE"""),"")</f>
        <v/>
      </c>
      <c r="J126" s="10" t="str">
        <f ca="1">IFERROR(__xludf.DUMMYFUNCTION("""COMPUTED_VALUE"""),"")</f>
        <v/>
      </c>
    </row>
    <row r="127" spans="1:10" ht="12.75">
      <c r="A127" s="10"/>
      <c r="B127" s="10" t="str">
        <f ca="1">IFERROR(__xludf.DUMMYFUNCTION("""COMPUTED_VALUE"""),"Long")</f>
        <v>Long</v>
      </c>
      <c r="C127" s="10">
        <f ca="1">IFERROR(__xludf.DUMMYFUNCTION("""COMPUTED_VALUE"""),38)</f>
        <v>38</v>
      </c>
      <c r="D127" s="10">
        <f ca="1">IFERROR(__xludf.DUMMYFUNCTION("""COMPUTED_VALUE"""),38)</f>
        <v>38</v>
      </c>
      <c r="E127" s="10">
        <f ca="1">IFERROR(__xludf.DUMMYFUNCTION("""COMPUTED_VALUE"""),34)</f>
        <v>34</v>
      </c>
      <c r="F127" s="10">
        <f ca="1">IFERROR(__xludf.DUMMYFUNCTION("""COMPUTED_VALUE"""),38)</f>
        <v>38</v>
      </c>
      <c r="G127" s="10">
        <f ca="1">IFERROR(__xludf.DUMMYFUNCTION("""COMPUTED_VALUE"""),40)</f>
        <v>40</v>
      </c>
      <c r="H127" s="10" t="str">
        <f ca="1">IFERROR(__xludf.DUMMYFUNCTION("""COMPUTED_VALUE"""),"")</f>
        <v/>
      </c>
      <c r="I127" s="10" t="str">
        <f ca="1">IFERROR(__xludf.DUMMYFUNCTION("""COMPUTED_VALUE"""),"")</f>
        <v/>
      </c>
      <c r="J127" s="10" t="str">
        <f ca="1">IFERROR(__xludf.DUMMYFUNCTION("""COMPUTED_VALUE"""),"")</f>
        <v/>
      </c>
    </row>
    <row r="128" spans="1:10" ht="12.75">
      <c r="A128" s="10"/>
      <c r="B128" s="10" t="str">
        <f ca="1">IFERROR(__xludf.DUMMYFUNCTION("""COMPUTED_VALUE"""),"Long")</f>
        <v>Long</v>
      </c>
      <c r="C128" s="10">
        <f ca="1">IFERROR(__xludf.DUMMYFUNCTION("""COMPUTED_VALUE"""),34)</f>
        <v>34</v>
      </c>
      <c r="D128" s="10">
        <f ca="1">IFERROR(__xludf.DUMMYFUNCTION("""COMPUTED_VALUE"""),38)</f>
        <v>38</v>
      </c>
      <c r="E128" s="10">
        <f ca="1">IFERROR(__xludf.DUMMYFUNCTION("""COMPUTED_VALUE"""),34)</f>
        <v>34</v>
      </c>
      <c r="F128" s="10">
        <f ca="1">IFERROR(__xludf.DUMMYFUNCTION("""COMPUTED_VALUE"""),38)</f>
        <v>38</v>
      </c>
      <c r="G128" s="10">
        <f ca="1">IFERROR(__xludf.DUMMYFUNCTION("""COMPUTED_VALUE"""),40)</f>
        <v>40</v>
      </c>
      <c r="H128" s="10" t="str">
        <f ca="1">IFERROR(__xludf.DUMMYFUNCTION("""COMPUTED_VALUE"""),"")</f>
        <v/>
      </c>
      <c r="I128" s="10" t="str">
        <f ca="1">IFERROR(__xludf.DUMMYFUNCTION("""COMPUTED_VALUE"""),"")</f>
        <v/>
      </c>
      <c r="J128" s="10" t="str">
        <f ca="1">IFERROR(__xludf.DUMMYFUNCTION("""COMPUTED_VALUE"""),"")</f>
        <v/>
      </c>
    </row>
    <row r="129" spans="1:10" ht="12.75">
      <c r="A129" s="10"/>
      <c r="B129" s="10" t="str">
        <f ca="1">IFERROR(__xludf.DUMMYFUNCTION("""COMPUTED_VALUE"""),"Long")</f>
        <v>Long</v>
      </c>
      <c r="C129" s="10">
        <f ca="1">IFERROR(__xludf.DUMMYFUNCTION("""COMPUTED_VALUE"""),34)</f>
        <v>34</v>
      </c>
      <c r="D129" s="10">
        <f ca="1">IFERROR(__xludf.DUMMYFUNCTION("""COMPUTED_VALUE"""),34)</f>
        <v>34</v>
      </c>
      <c r="E129" s="10">
        <f ca="1">IFERROR(__xludf.DUMMYFUNCTION("""COMPUTED_VALUE"""),38)</f>
        <v>38</v>
      </c>
      <c r="F129" s="10">
        <f ca="1">IFERROR(__xludf.DUMMYFUNCTION("""COMPUTED_VALUE"""),38)</f>
        <v>38</v>
      </c>
      <c r="G129" s="10">
        <f ca="1">IFERROR(__xludf.DUMMYFUNCTION("""COMPUTED_VALUE"""),40)</f>
        <v>40</v>
      </c>
      <c r="H129" s="10" t="str">
        <f ca="1">IFERROR(__xludf.DUMMYFUNCTION("""COMPUTED_VALUE"""),"")</f>
        <v/>
      </c>
      <c r="I129" s="10" t="str">
        <f ca="1">IFERROR(__xludf.DUMMYFUNCTION("""COMPUTED_VALUE"""),"")</f>
        <v/>
      </c>
      <c r="J129" s="10" t="str">
        <f ca="1">IFERROR(__xludf.DUMMYFUNCTION("""COMPUTED_VALUE"""),"")</f>
        <v/>
      </c>
    </row>
    <row r="130" spans="1:10" ht="12.75">
      <c r="A130" s="10"/>
      <c r="B130" s="10" t="str">
        <f ca="1">IFERROR(__xludf.DUMMYFUNCTION("""COMPUTED_VALUE"""),"Long")</f>
        <v>Long</v>
      </c>
      <c r="C130" s="10">
        <f ca="1">IFERROR(__xludf.DUMMYFUNCTION("""COMPUTED_VALUE"""),34)</f>
        <v>34</v>
      </c>
      <c r="D130" s="10">
        <f ca="1">IFERROR(__xludf.DUMMYFUNCTION("""COMPUTED_VALUE"""),38)</f>
        <v>38</v>
      </c>
      <c r="E130" s="10">
        <f ca="1">IFERROR(__xludf.DUMMYFUNCTION("""COMPUTED_VALUE"""),38)</f>
        <v>38</v>
      </c>
      <c r="F130" s="10">
        <f ca="1">IFERROR(__xludf.DUMMYFUNCTION("""COMPUTED_VALUE"""),40)</f>
        <v>40</v>
      </c>
      <c r="G130" s="10">
        <f ca="1">IFERROR(__xludf.DUMMYFUNCTION("""COMPUTED_VALUE"""),40)</f>
        <v>40</v>
      </c>
      <c r="H130" s="10" t="str">
        <f ca="1">IFERROR(__xludf.DUMMYFUNCTION("""COMPUTED_VALUE"""),"")</f>
        <v/>
      </c>
      <c r="I130" s="10" t="str">
        <f ca="1">IFERROR(__xludf.DUMMYFUNCTION("""COMPUTED_VALUE"""),"")</f>
        <v/>
      </c>
      <c r="J130" s="10" t="str">
        <f ca="1">IFERROR(__xludf.DUMMYFUNCTION("""COMPUTED_VALUE"""),"")</f>
        <v/>
      </c>
    </row>
    <row r="131" spans="1:10" ht="12.75">
      <c r="A131" s="10"/>
      <c r="B131" s="10" t="str">
        <f ca="1">IFERROR(__xludf.DUMMYFUNCTION("""COMPUTED_VALUE"""),"Long")</f>
        <v>Long</v>
      </c>
      <c r="C131" s="10">
        <f ca="1">IFERROR(__xludf.DUMMYFUNCTION("""COMPUTED_VALUE"""),30)</f>
        <v>30</v>
      </c>
      <c r="D131" s="10">
        <f ca="1">IFERROR(__xludf.DUMMYFUNCTION("""COMPUTED_VALUE"""),30)</f>
        <v>30</v>
      </c>
      <c r="E131" s="10">
        <f ca="1">IFERROR(__xludf.DUMMYFUNCTION("""COMPUTED_VALUE"""),34)</f>
        <v>34</v>
      </c>
      <c r="F131" s="10">
        <f ca="1">IFERROR(__xludf.DUMMYFUNCTION("""COMPUTED_VALUE"""),38)</f>
        <v>38</v>
      </c>
      <c r="G131" s="10">
        <f ca="1">IFERROR(__xludf.DUMMYFUNCTION("""COMPUTED_VALUE"""),40)</f>
        <v>40</v>
      </c>
      <c r="H131" s="10" t="str">
        <f ca="1">IFERROR(__xludf.DUMMYFUNCTION("""COMPUTED_VALUE"""),"")</f>
        <v/>
      </c>
      <c r="I131" s="10" t="str">
        <f ca="1">IFERROR(__xludf.DUMMYFUNCTION("""COMPUTED_VALUE"""),"")</f>
        <v/>
      </c>
      <c r="J131" s="10" t="str">
        <f ca="1">IFERROR(__xludf.DUMMYFUNCTION("""COMPUTED_VALUE"""),"")</f>
        <v/>
      </c>
    </row>
    <row r="132" spans="1:10" ht="12.75">
      <c r="A132" s="10"/>
      <c r="B132" s="10" t="str">
        <f ca="1">IFERROR(__xludf.DUMMYFUNCTION("""COMPUTED_VALUE"""),"Long")</f>
        <v>Long</v>
      </c>
      <c r="C132" s="10">
        <f ca="1">IFERROR(__xludf.DUMMYFUNCTION("""COMPUTED_VALUE"""),18)</f>
        <v>18</v>
      </c>
      <c r="D132" s="10">
        <f ca="1">IFERROR(__xludf.DUMMYFUNCTION("""COMPUTED_VALUE"""),20)</f>
        <v>20</v>
      </c>
      <c r="E132" s="10">
        <f ca="1">IFERROR(__xludf.DUMMYFUNCTION("""COMPUTED_VALUE"""),28)</f>
        <v>28</v>
      </c>
      <c r="F132" s="10">
        <f ca="1">IFERROR(__xludf.DUMMYFUNCTION("""COMPUTED_VALUE"""),30)</f>
        <v>30</v>
      </c>
      <c r="G132" s="10">
        <f ca="1">IFERROR(__xludf.DUMMYFUNCTION("""COMPUTED_VALUE"""),38)</f>
        <v>38</v>
      </c>
      <c r="H132" s="10" t="str">
        <f ca="1">IFERROR(__xludf.DUMMYFUNCTION("""COMPUTED_VALUE"""),"")</f>
        <v/>
      </c>
      <c r="I132" s="10" t="str">
        <f ca="1">IFERROR(__xludf.DUMMYFUNCTION("""COMPUTED_VALUE"""),"")</f>
        <v/>
      </c>
      <c r="J132" s="10" t="str">
        <f ca="1">IFERROR(__xludf.DUMMYFUNCTION("""COMPUTED_VALUE"""),"")</f>
        <v/>
      </c>
    </row>
    <row r="133" spans="1:10" ht="12.75">
      <c r="A133" s="10"/>
      <c r="B133" s="10" t="str">
        <f ca="1">IFERROR(__xludf.DUMMYFUNCTION("""COMPUTED_VALUE"""),"Long")</f>
        <v>Long</v>
      </c>
      <c r="C133" s="10">
        <f ca="1">IFERROR(__xludf.DUMMYFUNCTION("""COMPUTED_VALUE"""),30)</f>
        <v>30</v>
      </c>
      <c r="D133" s="10">
        <f ca="1">IFERROR(__xludf.DUMMYFUNCTION("""COMPUTED_VALUE"""),34)</f>
        <v>34</v>
      </c>
      <c r="E133" s="10">
        <f ca="1">IFERROR(__xludf.DUMMYFUNCTION("""COMPUTED_VALUE"""),34)</f>
        <v>34</v>
      </c>
      <c r="F133" s="10">
        <f ca="1">IFERROR(__xludf.DUMMYFUNCTION("""COMPUTED_VALUE"""),38)</f>
        <v>38</v>
      </c>
      <c r="G133" s="10">
        <f ca="1">IFERROR(__xludf.DUMMYFUNCTION("""COMPUTED_VALUE"""),40)</f>
        <v>40</v>
      </c>
      <c r="H133" s="10" t="str">
        <f ca="1">IFERROR(__xludf.DUMMYFUNCTION("""COMPUTED_VALUE"""),"")</f>
        <v/>
      </c>
      <c r="I133" s="10" t="str">
        <f ca="1">IFERROR(__xludf.DUMMYFUNCTION("""COMPUTED_VALUE"""),"")</f>
        <v/>
      </c>
      <c r="J133" s="10" t="str">
        <f ca="1">IFERROR(__xludf.DUMMYFUNCTION("""COMPUTED_VALUE"""),"")</f>
        <v/>
      </c>
    </row>
    <row r="134" spans="1:10" ht="12.75">
      <c r="A134" s="10"/>
      <c r="B134" s="10" t="str">
        <f ca="1">IFERROR(__xludf.DUMMYFUNCTION("""COMPUTED_VALUE"""),"Long")</f>
        <v>Long</v>
      </c>
      <c r="C134" s="10">
        <f ca="1">IFERROR(__xludf.DUMMYFUNCTION("""COMPUTED_VALUE"""),24)</f>
        <v>24</v>
      </c>
      <c r="D134" s="10">
        <f ca="1">IFERROR(__xludf.DUMMYFUNCTION("""COMPUTED_VALUE"""),28)</f>
        <v>28</v>
      </c>
      <c r="E134" s="10">
        <f ca="1">IFERROR(__xludf.DUMMYFUNCTION("""COMPUTED_VALUE"""),30)</f>
        <v>30</v>
      </c>
      <c r="F134" s="10">
        <f ca="1">IFERROR(__xludf.DUMMYFUNCTION("""COMPUTED_VALUE"""),38)</f>
        <v>38</v>
      </c>
      <c r="G134" s="10">
        <f ca="1">IFERROR(__xludf.DUMMYFUNCTION("""COMPUTED_VALUE"""),40)</f>
        <v>40</v>
      </c>
      <c r="H134" s="10" t="str">
        <f ca="1">IFERROR(__xludf.DUMMYFUNCTION("""COMPUTED_VALUE"""),"")</f>
        <v/>
      </c>
      <c r="I134" s="10" t="str">
        <f ca="1">IFERROR(__xludf.DUMMYFUNCTION("""COMPUTED_VALUE"""),"")</f>
        <v/>
      </c>
      <c r="J134" s="10" t="str">
        <f ca="1">IFERROR(__xludf.DUMMYFUNCTION("""COMPUTED_VALUE"""),"")</f>
        <v/>
      </c>
    </row>
    <row r="135" spans="1:10" ht="12.75">
      <c r="A135" s="10"/>
      <c r="B135" s="10" t="str">
        <f ca="1">IFERROR(__xludf.DUMMYFUNCTION("""COMPUTED_VALUE"""),"Long")</f>
        <v>Long</v>
      </c>
      <c r="C135" s="10">
        <f ca="1">IFERROR(__xludf.DUMMYFUNCTION("""COMPUTED_VALUE"""),40)</f>
        <v>40</v>
      </c>
      <c r="D135" s="10">
        <f ca="1">IFERROR(__xludf.DUMMYFUNCTION("""COMPUTED_VALUE"""),40)</f>
        <v>40</v>
      </c>
      <c r="E135" s="10">
        <f ca="1">IFERROR(__xludf.DUMMYFUNCTION("""COMPUTED_VALUE"""),50)</f>
        <v>50</v>
      </c>
      <c r="F135" s="10">
        <f ca="1">IFERROR(__xludf.DUMMYFUNCTION("""COMPUTED_VALUE"""),50)</f>
        <v>50</v>
      </c>
      <c r="G135" s="10">
        <f ca="1">IFERROR(__xludf.DUMMYFUNCTION("""COMPUTED_VALUE"""),50)</f>
        <v>50</v>
      </c>
      <c r="H135" s="10" t="str">
        <f ca="1">IFERROR(__xludf.DUMMYFUNCTION("""COMPUTED_VALUE"""),"")</f>
        <v/>
      </c>
      <c r="I135" s="10" t="str">
        <f ca="1">IFERROR(__xludf.DUMMYFUNCTION("""COMPUTED_VALUE"""),"")</f>
        <v/>
      </c>
      <c r="J135" s="10" t="str">
        <f ca="1">IFERROR(__xludf.DUMMYFUNCTION("""COMPUTED_VALUE"""),"")</f>
        <v/>
      </c>
    </row>
    <row r="136" spans="1:10" ht="12.75">
      <c r="A136" s="10"/>
      <c r="B136" s="10" t="str">
        <f ca="1">IFERROR(__xludf.DUMMYFUNCTION("""COMPUTED_VALUE"""),"Long")</f>
        <v>Long</v>
      </c>
      <c r="C136" s="10">
        <f ca="1">IFERROR(__xludf.DUMMYFUNCTION("""COMPUTED_VALUE"""),24)</f>
        <v>24</v>
      </c>
      <c r="D136" s="10">
        <f ca="1">IFERROR(__xludf.DUMMYFUNCTION("""COMPUTED_VALUE"""),20)</f>
        <v>20</v>
      </c>
      <c r="E136" s="10">
        <f ca="1">IFERROR(__xludf.DUMMYFUNCTION("""COMPUTED_VALUE"""),28)</f>
        <v>28</v>
      </c>
      <c r="F136" s="10">
        <f ca="1">IFERROR(__xludf.DUMMYFUNCTION("""COMPUTED_VALUE"""),30)</f>
        <v>30</v>
      </c>
      <c r="G136" s="10">
        <f ca="1">IFERROR(__xludf.DUMMYFUNCTION("""COMPUTED_VALUE"""),38)</f>
        <v>38</v>
      </c>
      <c r="H136" s="10" t="str">
        <f ca="1">IFERROR(__xludf.DUMMYFUNCTION("""COMPUTED_VALUE"""),"")</f>
        <v/>
      </c>
      <c r="I136" s="10" t="str">
        <f ca="1">IFERROR(__xludf.DUMMYFUNCTION("""COMPUTED_VALUE"""),"")</f>
        <v/>
      </c>
      <c r="J136" s="10" t="str">
        <f ca="1">IFERROR(__xludf.DUMMYFUNCTION("""COMPUTED_VALUE"""),"")</f>
        <v/>
      </c>
    </row>
    <row r="137" spans="1:10" ht="12.75">
      <c r="A137" s="10"/>
      <c r="B137" s="10" t="str">
        <f ca="1">IFERROR(__xludf.DUMMYFUNCTION("""COMPUTED_VALUE"""),"Long")</f>
        <v>Long</v>
      </c>
      <c r="C137" s="10">
        <f ca="1">IFERROR(__xludf.DUMMYFUNCTION("""COMPUTED_VALUE"""),28)</f>
        <v>28</v>
      </c>
      <c r="D137" s="10">
        <f ca="1">IFERROR(__xludf.DUMMYFUNCTION("""COMPUTED_VALUE"""),30)</f>
        <v>30</v>
      </c>
      <c r="E137" s="10">
        <f ca="1">IFERROR(__xludf.DUMMYFUNCTION("""COMPUTED_VALUE"""),34)</f>
        <v>34</v>
      </c>
      <c r="F137" s="10">
        <f ca="1">IFERROR(__xludf.DUMMYFUNCTION("""COMPUTED_VALUE"""),38)</f>
        <v>38</v>
      </c>
      <c r="G137" s="10">
        <f ca="1">IFERROR(__xludf.DUMMYFUNCTION("""COMPUTED_VALUE"""),40)</f>
        <v>40</v>
      </c>
      <c r="H137" s="10" t="str">
        <f ca="1">IFERROR(__xludf.DUMMYFUNCTION("""COMPUTED_VALUE"""),"")</f>
        <v/>
      </c>
      <c r="I137" s="10" t="str">
        <f ca="1">IFERROR(__xludf.DUMMYFUNCTION("""COMPUTED_VALUE"""),"")</f>
        <v/>
      </c>
      <c r="J137" s="10" t="str">
        <f ca="1">IFERROR(__xludf.DUMMYFUNCTION("""COMPUTED_VALUE"""),"")</f>
        <v/>
      </c>
    </row>
    <row r="138" spans="1:10" ht="12.75">
      <c r="A138" s="10"/>
      <c r="B138" s="10" t="str">
        <f ca="1">IFERROR(__xludf.DUMMYFUNCTION("""COMPUTED_VALUE"""),"Long")</f>
        <v>Long</v>
      </c>
      <c r="C138" s="10">
        <f ca="1">IFERROR(__xludf.DUMMYFUNCTION("""COMPUTED_VALUE"""),28)</f>
        <v>28</v>
      </c>
      <c r="D138" s="10">
        <f ca="1">IFERROR(__xludf.DUMMYFUNCTION("""COMPUTED_VALUE"""),30)</f>
        <v>30</v>
      </c>
      <c r="E138" s="10">
        <f ca="1">IFERROR(__xludf.DUMMYFUNCTION("""COMPUTED_VALUE"""),34)</f>
        <v>34</v>
      </c>
      <c r="F138" s="10">
        <f ca="1">IFERROR(__xludf.DUMMYFUNCTION("""COMPUTED_VALUE"""),38)</f>
        <v>38</v>
      </c>
      <c r="G138" s="10">
        <f ca="1">IFERROR(__xludf.DUMMYFUNCTION("""COMPUTED_VALUE"""),40)</f>
        <v>40</v>
      </c>
      <c r="H138" s="10" t="str">
        <f ca="1">IFERROR(__xludf.DUMMYFUNCTION("""COMPUTED_VALUE"""),"")</f>
        <v/>
      </c>
      <c r="I138" s="10" t="str">
        <f ca="1">IFERROR(__xludf.DUMMYFUNCTION("""COMPUTED_VALUE"""),"")</f>
        <v/>
      </c>
      <c r="J138" s="10" t="str">
        <f ca="1">IFERROR(__xludf.DUMMYFUNCTION("""COMPUTED_VALUE"""),"")</f>
        <v/>
      </c>
    </row>
    <row r="139" spans="1:10" ht="12.75">
      <c r="A139" s="10"/>
      <c r="B139" s="10" t="str">
        <f ca="1">IFERROR(__xludf.DUMMYFUNCTION("""COMPUTED_VALUE"""),"Long")</f>
        <v>Long</v>
      </c>
      <c r="C139" s="10" t="str">
        <f ca="1">IFERROR(__xludf.DUMMYFUNCTION("""COMPUTED_VALUE"""),"")</f>
        <v/>
      </c>
      <c r="D139" s="10" t="str">
        <f ca="1">IFERROR(__xludf.DUMMYFUNCTION("""COMPUTED_VALUE"""),"")</f>
        <v/>
      </c>
      <c r="E139" s="10" t="str">
        <f ca="1">IFERROR(__xludf.DUMMYFUNCTION("""COMPUTED_VALUE"""),"")</f>
        <v/>
      </c>
      <c r="F139" s="10" t="str">
        <f ca="1">IFERROR(__xludf.DUMMYFUNCTION("""COMPUTED_VALUE"""),"")</f>
        <v/>
      </c>
      <c r="G139" s="10" t="str">
        <f ca="1">IFERROR(__xludf.DUMMYFUNCTION("""COMPUTED_VALUE"""),"")</f>
        <v/>
      </c>
      <c r="H139" s="10" t="str">
        <f ca="1">IFERROR(__xludf.DUMMYFUNCTION("""COMPUTED_VALUE"""),"")</f>
        <v/>
      </c>
      <c r="I139" s="10" t="str">
        <f ca="1">IFERROR(__xludf.DUMMYFUNCTION("""COMPUTED_VALUE"""),"")</f>
        <v/>
      </c>
      <c r="J139" s="10" t="str">
        <f ca="1">IFERROR(__xludf.DUMMYFUNCTION("""COMPUTED_VALUE"""),"")</f>
        <v/>
      </c>
    </row>
    <row r="140" spans="1:10" ht="12.75">
      <c r="A140" s="10"/>
      <c r="B140" s="10" t="str">
        <f ca="1">IFERROR(__xludf.DUMMYFUNCTION("""COMPUTED_VALUE"""),"Long")</f>
        <v>Long</v>
      </c>
      <c r="C140" s="10" t="str">
        <f ca="1">IFERROR(__xludf.DUMMYFUNCTION("""COMPUTED_VALUE"""),"")</f>
        <v/>
      </c>
      <c r="D140" s="10" t="str">
        <f ca="1">IFERROR(__xludf.DUMMYFUNCTION("""COMPUTED_VALUE"""),"")</f>
        <v/>
      </c>
      <c r="E140" s="10" t="str">
        <f ca="1">IFERROR(__xludf.DUMMYFUNCTION("""COMPUTED_VALUE"""),"")</f>
        <v/>
      </c>
      <c r="F140" s="10" t="str">
        <f ca="1">IFERROR(__xludf.DUMMYFUNCTION("""COMPUTED_VALUE"""),"")</f>
        <v/>
      </c>
      <c r="G140" s="10" t="str">
        <f ca="1">IFERROR(__xludf.DUMMYFUNCTION("""COMPUTED_VALUE"""),"")</f>
        <v/>
      </c>
      <c r="H140" s="10" t="str">
        <f ca="1">IFERROR(__xludf.DUMMYFUNCTION("""COMPUTED_VALUE"""),"")</f>
        <v/>
      </c>
      <c r="I140" s="10" t="str">
        <f ca="1">IFERROR(__xludf.DUMMYFUNCTION("""COMPUTED_VALUE"""),"")</f>
        <v/>
      </c>
      <c r="J140" s="10" t="str">
        <f ca="1">IFERROR(__xludf.DUMMYFUNCTION("""COMPUTED_VALUE"""),"")</f>
        <v/>
      </c>
    </row>
    <row r="141" spans="1:10" ht="12.75">
      <c r="A141" s="10"/>
      <c r="B141" s="10" t="str">
        <f ca="1">IFERROR(__xludf.DUMMYFUNCTION("""COMPUTED_VALUE"""),"Long")</f>
        <v>Long</v>
      </c>
      <c r="C141" s="10" t="str">
        <f ca="1">IFERROR(__xludf.DUMMYFUNCTION("""COMPUTED_VALUE"""),"")</f>
        <v/>
      </c>
      <c r="D141" s="10" t="str">
        <f ca="1">IFERROR(__xludf.DUMMYFUNCTION("""COMPUTED_VALUE"""),"")</f>
        <v/>
      </c>
      <c r="E141" s="10" t="str">
        <f ca="1">IFERROR(__xludf.DUMMYFUNCTION("""COMPUTED_VALUE"""),"")</f>
        <v/>
      </c>
      <c r="F141" s="10" t="str">
        <f ca="1">IFERROR(__xludf.DUMMYFUNCTION("""COMPUTED_VALUE"""),"")</f>
        <v/>
      </c>
      <c r="G141" s="10" t="str">
        <f ca="1">IFERROR(__xludf.DUMMYFUNCTION("""COMPUTED_VALUE"""),"")</f>
        <v/>
      </c>
      <c r="H141" s="10" t="str">
        <f ca="1">IFERROR(__xludf.DUMMYFUNCTION("""COMPUTED_VALUE"""),"")</f>
        <v/>
      </c>
      <c r="I141" s="10" t="str">
        <f ca="1">IFERROR(__xludf.DUMMYFUNCTION("""COMPUTED_VALUE"""),"")</f>
        <v/>
      </c>
      <c r="J141" s="10" t="str">
        <f ca="1">IFERROR(__xludf.DUMMYFUNCTION("""COMPUTED_VALUE"""),"")</f>
        <v/>
      </c>
    </row>
    <row r="142" spans="1:10" ht="12.75">
      <c r="A142" s="10"/>
      <c r="B142" s="10" t="str">
        <f ca="1">IFERROR(__xludf.DUMMYFUNCTION("""COMPUTED_VALUE"""),"Metzger")</f>
        <v>Metzger</v>
      </c>
      <c r="C142" s="10">
        <f ca="1">IFERROR(__xludf.DUMMYFUNCTION("""COMPUTED_VALUE"""),34)</f>
        <v>34</v>
      </c>
      <c r="D142" s="10">
        <f ca="1">IFERROR(__xludf.DUMMYFUNCTION("""COMPUTED_VALUE"""),34)</f>
        <v>34</v>
      </c>
      <c r="E142" s="10">
        <f ca="1">IFERROR(__xludf.DUMMYFUNCTION("""COMPUTED_VALUE"""),40)</f>
        <v>40</v>
      </c>
      <c r="F142" s="10">
        <f ca="1">IFERROR(__xludf.DUMMYFUNCTION("""COMPUTED_VALUE"""),50)</f>
        <v>50</v>
      </c>
      <c r="G142" s="10">
        <f ca="1">IFERROR(__xludf.DUMMYFUNCTION("""COMPUTED_VALUE"""),50)</f>
        <v>50</v>
      </c>
      <c r="H142" s="10" t="str">
        <f ca="1">IFERROR(__xludf.DUMMYFUNCTION("""COMPUTED_VALUE"""),"")</f>
        <v/>
      </c>
      <c r="I142" s="10" t="str">
        <f ca="1">IFERROR(__xludf.DUMMYFUNCTION("""COMPUTED_VALUE"""),"")</f>
        <v/>
      </c>
      <c r="J142" s="10" t="str">
        <f ca="1">IFERROR(__xludf.DUMMYFUNCTION("""COMPUTED_VALUE"""),"")</f>
        <v/>
      </c>
    </row>
    <row r="143" spans="1:10" ht="12.75">
      <c r="A143" s="10"/>
      <c r="B143" s="10" t="str">
        <f ca="1">IFERROR(__xludf.DUMMYFUNCTION("""COMPUTED_VALUE"""),"Metzger")</f>
        <v>Metzger</v>
      </c>
      <c r="C143" s="10">
        <f ca="1">IFERROR(__xludf.DUMMYFUNCTION("""COMPUTED_VALUE"""),28)</f>
        <v>28</v>
      </c>
      <c r="D143" s="10">
        <f ca="1">IFERROR(__xludf.DUMMYFUNCTION("""COMPUTED_VALUE"""),28)</f>
        <v>28</v>
      </c>
      <c r="E143" s="10">
        <f ca="1">IFERROR(__xludf.DUMMYFUNCTION("""COMPUTED_VALUE"""),34)</f>
        <v>34</v>
      </c>
      <c r="F143" s="10">
        <f ca="1">IFERROR(__xludf.DUMMYFUNCTION("""COMPUTED_VALUE"""),38)</f>
        <v>38</v>
      </c>
      <c r="G143" s="10">
        <f ca="1">IFERROR(__xludf.DUMMYFUNCTION("""COMPUTED_VALUE"""),40)</f>
        <v>40</v>
      </c>
      <c r="H143" s="10" t="str">
        <f ca="1">IFERROR(__xludf.DUMMYFUNCTION("""COMPUTED_VALUE"""),"")</f>
        <v/>
      </c>
      <c r="I143" s="10" t="str">
        <f ca="1">IFERROR(__xludf.DUMMYFUNCTION("""COMPUTED_VALUE"""),"")</f>
        <v/>
      </c>
      <c r="J143" s="10" t="str">
        <f ca="1">IFERROR(__xludf.DUMMYFUNCTION("""COMPUTED_VALUE"""),"")</f>
        <v/>
      </c>
    </row>
    <row r="144" spans="1:10" ht="12.75">
      <c r="A144" s="10"/>
      <c r="B144" s="10" t="str">
        <f ca="1">IFERROR(__xludf.DUMMYFUNCTION("""COMPUTED_VALUE"""),"Metzger")</f>
        <v>Metzger</v>
      </c>
      <c r="C144" s="10">
        <f ca="1">IFERROR(__xludf.DUMMYFUNCTION("""COMPUTED_VALUE"""),38)</f>
        <v>38</v>
      </c>
      <c r="D144" s="10">
        <f ca="1">IFERROR(__xludf.DUMMYFUNCTION("""COMPUTED_VALUE"""),38)</f>
        <v>38</v>
      </c>
      <c r="E144" s="10">
        <f ca="1">IFERROR(__xludf.DUMMYFUNCTION("""COMPUTED_VALUE"""),40)</f>
        <v>40</v>
      </c>
      <c r="F144" s="10">
        <f ca="1">IFERROR(__xludf.DUMMYFUNCTION("""COMPUTED_VALUE"""),50)</f>
        <v>50</v>
      </c>
      <c r="G144" s="10">
        <f ca="1">IFERROR(__xludf.DUMMYFUNCTION("""COMPUTED_VALUE"""),50)</f>
        <v>50</v>
      </c>
      <c r="H144" s="10" t="str">
        <f ca="1">IFERROR(__xludf.DUMMYFUNCTION("""COMPUTED_VALUE"""),"")</f>
        <v/>
      </c>
      <c r="I144" s="10" t="str">
        <f ca="1">IFERROR(__xludf.DUMMYFUNCTION("""COMPUTED_VALUE"""),"")</f>
        <v/>
      </c>
      <c r="J144" s="10" t="str">
        <f ca="1">IFERROR(__xludf.DUMMYFUNCTION("""COMPUTED_VALUE"""),"")</f>
        <v/>
      </c>
    </row>
    <row r="145" spans="1:10" ht="12.75">
      <c r="A145" s="10"/>
      <c r="B145" s="10" t="str">
        <f ca="1">IFERROR(__xludf.DUMMYFUNCTION("""COMPUTED_VALUE"""),"Metzger")</f>
        <v>Metzger</v>
      </c>
      <c r="C145" s="10">
        <f ca="1">IFERROR(__xludf.DUMMYFUNCTION("""COMPUTED_VALUE"""),30)</f>
        <v>30</v>
      </c>
      <c r="D145" s="10">
        <f ca="1">IFERROR(__xludf.DUMMYFUNCTION("""COMPUTED_VALUE"""),30)</f>
        <v>30</v>
      </c>
      <c r="E145" s="10">
        <f ca="1">IFERROR(__xludf.DUMMYFUNCTION("""COMPUTED_VALUE"""),38)</f>
        <v>38</v>
      </c>
      <c r="F145" s="10">
        <f ca="1">IFERROR(__xludf.DUMMYFUNCTION("""COMPUTED_VALUE"""),40)</f>
        <v>40</v>
      </c>
      <c r="G145" s="10">
        <f ca="1">IFERROR(__xludf.DUMMYFUNCTION("""COMPUTED_VALUE"""),44)</f>
        <v>44</v>
      </c>
      <c r="H145" s="10" t="str">
        <f ca="1">IFERROR(__xludf.DUMMYFUNCTION("""COMPUTED_VALUE"""),"")</f>
        <v/>
      </c>
      <c r="I145" s="10" t="str">
        <f ca="1">IFERROR(__xludf.DUMMYFUNCTION("""COMPUTED_VALUE"""),"")</f>
        <v/>
      </c>
      <c r="J145" s="10" t="str">
        <f ca="1">IFERROR(__xludf.DUMMYFUNCTION("""COMPUTED_VALUE"""),"")</f>
        <v/>
      </c>
    </row>
    <row r="146" spans="1:10" ht="12.75">
      <c r="A146" s="10"/>
      <c r="B146" s="10" t="str">
        <f ca="1">IFERROR(__xludf.DUMMYFUNCTION("""COMPUTED_VALUE"""),"Metzger")</f>
        <v>Metzger</v>
      </c>
      <c r="C146" s="10">
        <f ca="1">IFERROR(__xludf.DUMMYFUNCTION("""COMPUTED_VALUE"""),28)</f>
        <v>28</v>
      </c>
      <c r="D146" s="10">
        <f ca="1">IFERROR(__xludf.DUMMYFUNCTION("""COMPUTED_VALUE"""),30)</f>
        <v>30</v>
      </c>
      <c r="E146" s="10">
        <f ca="1">IFERROR(__xludf.DUMMYFUNCTION("""COMPUTED_VALUE"""),38)</f>
        <v>38</v>
      </c>
      <c r="F146" s="10">
        <f ca="1">IFERROR(__xludf.DUMMYFUNCTION("""COMPUTED_VALUE"""),40)</f>
        <v>40</v>
      </c>
      <c r="G146" s="10">
        <f ca="1">IFERROR(__xludf.DUMMYFUNCTION("""COMPUTED_VALUE"""),44)</f>
        <v>44</v>
      </c>
      <c r="H146" s="10" t="str">
        <f ca="1">IFERROR(__xludf.DUMMYFUNCTION("""COMPUTED_VALUE"""),"")</f>
        <v/>
      </c>
      <c r="I146" s="10" t="str">
        <f ca="1">IFERROR(__xludf.DUMMYFUNCTION("""COMPUTED_VALUE"""),"")</f>
        <v/>
      </c>
      <c r="J146" s="10" t="str">
        <f ca="1">IFERROR(__xludf.DUMMYFUNCTION("""COMPUTED_VALUE"""),"")</f>
        <v/>
      </c>
    </row>
    <row r="147" spans="1:10" ht="12.75">
      <c r="A147" s="10"/>
      <c r="B147" s="10" t="str">
        <f ca="1">IFERROR(__xludf.DUMMYFUNCTION("""COMPUTED_VALUE"""),"Metzger")</f>
        <v>Metzger</v>
      </c>
      <c r="C147" s="10">
        <f ca="1">IFERROR(__xludf.DUMMYFUNCTION("""COMPUTED_VALUE"""),30)</f>
        <v>30</v>
      </c>
      <c r="D147" s="10">
        <f ca="1">IFERROR(__xludf.DUMMYFUNCTION("""COMPUTED_VALUE"""),30)</f>
        <v>30</v>
      </c>
      <c r="E147" s="10">
        <f ca="1">IFERROR(__xludf.DUMMYFUNCTION("""COMPUTED_VALUE"""),38)</f>
        <v>38</v>
      </c>
      <c r="F147" s="10">
        <f ca="1">IFERROR(__xludf.DUMMYFUNCTION("""COMPUTED_VALUE"""),40)</f>
        <v>40</v>
      </c>
      <c r="G147" s="10">
        <f ca="1">IFERROR(__xludf.DUMMYFUNCTION("""COMPUTED_VALUE"""),44)</f>
        <v>44</v>
      </c>
      <c r="H147" s="10" t="str">
        <f ca="1">IFERROR(__xludf.DUMMYFUNCTION("""COMPUTED_VALUE"""),"")</f>
        <v/>
      </c>
      <c r="I147" s="10" t="str">
        <f ca="1">IFERROR(__xludf.DUMMYFUNCTION("""COMPUTED_VALUE"""),"")</f>
        <v/>
      </c>
      <c r="J147" s="10" t="str">
        <f ca="1">IFERROR(__xludf.DUMMYFUNCTION("""COMPUTED_VALUE"""),"")</f>
        <v/>
      </c>
    </row>
    <row r="148" spans="1:10" ht="12.75">
      <c r="A148" s="10"/>
      <c r="B148" s="10" t="str">
        <f ca="1">IFERROR(__xludf.DUMMYFUNCTION("""COMPUTED_VALUE"""),"Metzger")</f>
        <v>Metzger</v>
      </c>
      <c r="C148" s="10">
        <f ca="1">IFERROR(__xludf.DUMMYFUNCTION("""COMPUTED_VALUE"""),28)</f>
        <v>28</v>
      </c>
      <c r="D148" s="10">
        <f ca="1">IFERROR(__xludf.DUMMYFUNCTION("""COMPUTED_VALUE"""),30)</f>
        <v>30</v>
      </c>
      <c r="E148" s="10">
        <f ca="1">IFERROR(__xludf.DUMMYFUNCTION("""COMPUTED_VALUE"""),34)</f>
        <v>34</v>
      </c>
      <c r="F148" s="10">
        <f ca="1">IFERROR(__xludf.DUMMYFUNCTION("""COMPUTED_VALUE"""),34)</f>
        <v>34</v>
      </c>
      <c r="G148" s="10">
        <f ca="1">IFERROR(__xludf.DUMMYFUNCTION("""COMPUTED_VALUE"""),38)</f>
        <v>38</v>
      </c>
      <c r="H148" s="10" t="str">
        <f ca="1">IFERROR(__xludf.DUMMYFUNCTION("""COMPUTED_VALUE"""),"")</f>
        <v/>
      </c>
      <c r="I148" s="10" t="str">
        <f ca="1">IFERROR(__xludf.DUMMYFUNCTION("""COMPUTED_VALUE"""),"")</f>
        <v/>
      </c>
      <c r="J148" s="10" t="str">
        <f ca="1">IFERROR(__xludf.DUMMYFUNCTION("""COMPUTED_VALUE"""),"")</f>
        <v/>
      </c>
    </row>
    <row r="149" spans="1:10" ht="12.75">
      <c r="A149" s="10"/>
      <c r="B149" s="10" t="str">
        <f ca="1">IFERROR(__xludf.DUMMYFUNCTION("""COMPUTED_VALUE"""),"Metzger")</f>
        <v>Metzger</v>
      </c>
      <c r="C149" s="10">
        <f ca="1">IFERROR(__xludf.DUMMYFUNCTION("""COMPUTED_VALUE"""),20)</f>
        <v>20</v>
      </c>
      <c r="D149" s="10" t="str">
        <f ca="1">IFERROR(__xludf.DUMMYFUNCTION("""COMPUTED_VALUE"""),"")</f>
        <v/>
      </c>
      <c r="E149" s="10" t="str">
        <f ca="1">IFERROR(__xludf.DUMMYFUNCTION("""COMPUTED_VALUE"""),"")</f>
        <v/>
      </c>
      <c r="F149" s="10" t="str">
        <f ca="1">IFERROR(__xludf.DUMMYFUNCTION("""COMPUTED_VALUE"""),"")</f>
        <v/>
      </c>
      <c r="G149" s="10" t="str">
        <f ca="1">IFERROR(__xludf.DUMMYFUNCTION("""COMPUTED_VALUE"""),"")</f>
        <v/>
      </c>
      <c r="H149" s="10" t="str">
        <f ca="1">IFERROR(__xludf.DUMMYFUNCTION("""COMPUTED_VALUE"""),"")</f>
        <v/>
      </c>
      <c r="I149" s="10" t="str">
        <f ca="1">IFERROR(__xludf.DUMMYFUNCTION("""COMPUTED_VALUE"""),"")</f>
        <v/>
      </c>
      <c r="J149" s="10" t="str">
        <f ca="1">IFERROR(__xludf.DUMMYFUNCTION("""COMPUTED_VALUE"""),"")</f>
        <v/>
      </c>
    </row>
    <row r="150" spans="1:10" ht="12.75">
      <c r="A150" s="10"/>
      <c r="B150" s="10" t="str">
        <f ca="1">IFERROR(__xludf.DUMMYFUNCTION("""COMPUTED_VALUE"""),"Metzger")</f>
        <v>Metzger</v>
      </c>
      <c r="C150" s="10">
        <f ca="1">IFERROR(__xludf.DUMMYFUNCTION("""COMPUTED_VALUE"""),38)</f>
        <v>38</v>
      </c>
      <c r="D150" s="10">
        <f ca="1">IFERROR(__xludf.DUMMYFUNCTION("""COMPUTED_VALUE"""),38)</f>
        <v>38</v>
      </c>
      <c r="E150" s="10">
        <f ca="1">IFERROR(__xludf.DUMMYFUNCTION("""COMPUTED_VALUE"""),40)</f>
        <v>40</v>
      </c>
      <c r="F150" s="10">
        <f ca="1">IFERROR(__xludf.DUMMYFUNCTION("""COMPUTED_VALUE"""),50)</f>
        <v>50</v>
      </c>
      <c r="G150" s="10">
        <f ca="1">IFERROR(__xludf.DUMMYFUNCTION("""COMPUTED_VALUE"""),60)</f>
        <v>60</v>
      </c>
      <c r="H150" s="10" t="str">
        <f ca="1">IFERROR(__xludf.DUMMYFUNCTION("""COMPUTED_VALUE"""),"")</f>
        <v/>
      </c>
      <c r="I150" s="10" t="str">
        <f ca="1">IFERROR(__xludf.DUMMYFUNCTION("""COMPUTED_VALUE"""),"")</f>
        <v/>
      </c>
      <c r="J150" s="10" t="str">
        <f ca="1">IFERROR(__xludf.DUMMYFUNCTION("""COMPUTED_VALUE"""),"")</f>
        <v/>
      </c>
    </row>
    <row r="151" spans="1:10" ht="12.75">
      <c r="A151" s="10"/>
      <c r="B151" s="10" t="str">
        <f ca="1">IFERROR(__xludf.DUMMYFUNCTION("""COMPUTED_VALUE"""),"Metzger")</f>
        <v>Metzger</v>
      </c>
      <c r="C151" s="10">
        <f ca="1">IFERROR(__xludf.DUMMYFUNCTION("""COMPUTED_VALUE"""),30)</f>
        <v>30</v>
      </c>
      <c r="D151" s="10">
        <f ca="1">IFERROR(__xludf.DUMMYFUNCTION("""COMPUTED_VALUE"""),30)</f>
        <v>30</v>
      </c>
      <c r="E151" s="10">
        <f ca="1">IFERROR(__xludf.DUMMYFUNCTION("""COMPUTED_VALUE"""),38)</f>
        <v>38</v>
      </c>
      <c r="F151" s="10">
        <f ca="1">IFERROR(__xludf.DUMMYFUNCTION("""COMPUTED_VALUE"""),50)</f>
        <v>50</v>
      </c>
      <c r="G151" s="10">
        <f ca="1">IFERROR(__xludf.DUMMYFUNCTION("""COMPUTED_VALUE"""),60)</f>
        <v>60</v>
      </c>
      <c r="H151" s="10" t="str">
        <f ca="1">IFERROR(__xludf.DUMMYFUNCTION("""COMPUTED_VALUE"""),"")</f>
        <v/>
      </c>
      <c r="I151" s="10" t="str">
        <f ca="1">IFERROR(__xludf.DUMMYFUNCTION("""COMPUTED_VALUE"""),"")</f>
        <v/>
      </c>
      <c r="J151" s="10" t="str">
        <f ca="1">IFERROR(__xludf.DUMMYFUNCTION("""COMPUTED_VALUE"""),"")</f>
        <v/>
      </c>
    </row>
    <row r="152" spans="1:10" ht="12.75">
      <c r="A152" s="10"/>
      <c r="B152" s="10" t="str">
        <f ca="1">IFERROR(__xludf.DUMMYFUNCTION("""COMPUTED_VALUE"""),"Metzger")</f>
        <v>Metzger</v>
      </c>
      <c r="C152" s="10">
        <f ca="1">IFERROR(__xludf.DUMMYFUNCTION("""COMPUTED_VALUE"""),34)</f>
        <v>34</v>
      </c>
      <c r="D152" s="10">
        <f ca="1">IFERROR(__xludf.DUMMYFUNCTION("""COMPUTED_VALUE"""),34)</f>
        <v>34</v>
      </c>
      <c r="E152" s="10">
        <f ca="1">IFERROR(__xludf.DUMMYFUNCTION("""COMPUTED_VALUE"""),40)</f>
        <v>40</v>
      </c>
      <c r="F152" s="10">
        <f ca="1">IFERROR(__xludf.DUMMYFUNCTION("""COMPUTED_VALUE"""),40)</f>
        <v>40</v>
      </c>
      <c r="G152" s="10">
        <f ca="1">IFERROR(__xludf.DUMMYFUNCTION("""COMPUTED_VALUE"""),44)</f>
        <v>44</v>
      </c>
      <c r="H152" s="10" t="str">
        <f ca="1">IFERROR(__xludf.DUMMYFUNCTION("""COMPUTED_VALUE"""),"")</f>
        <v/>
      </c>
      <c r="I152" s="10" t="str">
        <f ca="1">IFERROR(__xludf.DUMMYFUNCTION("""COMPUTED_VALUE"""),"")</f>
        <v/>
      </c>
      <c r="J152" s="10" t="str">
        <f ca="1">IFERROR(__xludf.DUMMYFUNCTION("""COMPUTED_VALUE"""),"")</f>
        <v/>
      </c>
    </row>
    <row r="153" spans="1:10" ht="12.75">
      <c r="A153" s="10"/>
      <c r="B153" s="10" t="str">
        <f ca="1">IFERROR(__xludf.DUMMYFUNCTION("""COMPUTED_VALUE"""),"Metzger")</f>
        <v>Metzger</v>
      </c>
      <c r="C153" s="10">
        <f ca="1">IFERROR(__xludf.DUMMYFUNCTION("""COMPUTED_VALUE"""),38)</f>
        <v>38</v>
      </c>
      <c r="D153" s="10">
        <f ca="1">IFERROR(__xludf.DUMMYFUNCTION("""COMPUTED_VALUE"""),38)</f>
        <v>38</v>
      </c>
      <c r="E153" s="10">
        <f ca="1">IFERROR(__xludf.DUMMYFUNCTION("""COMPUTED_VALUE"""),40)</f>
        <v>40</v>
      </c>
      <c r="F153" s="10">
        <f ca="1">IFERROR(__xludf.DUMMYFUNCTION("""COMPUTED_VALUE"""),50)</f>
        <v>50</v>
      </c>
      <c r="G153" s="10">
        <f ca="1">IFERROR(__xludf.DUMMYFUNCTION("""COMPUTED_VALUE"""),50)</f>
        <v>50</v>
      </c>
      <c r="H153" s="10" t="str">
        <f ca="1">IFERROR(__xludf.DUMMYFUNCTION("""COMPUTED_VALUE"""),"")</f>
        <v/>
      </c>
      <c r="I153" s="10" t="str">
        <f ca="1">IFERROR(__xludf.DUMMYFUNCTION("""COMPUTED_VALUE"""),"")</f>
        <v/>
      </c>
      <c r="J153" s="10" t="str">
        <f ca="1">IFERROR(__xludf.DUMMYFUNCTION("""COMPUTED_VALUE"""),"")</f>
        <v/>
      </c>
    </row>
    <row r="154" spans="1:10" ht="12.75">
      <c r="A154" s="10"/>
      <c r="B154" s="10" t="str">
        <f ca="1">IFERROR(__xludf.DUMMYFUNCTION("""COMPUTED_VALUE"""),"Metzger")</f>
        <v>Metzger</v>
      </c>
      <c r="C154" s="10">
        <f ca="1">IFERROR(__xludf.DUMMYFUNCTION("""COMPUTED_VALUE"""),38)</f>
        <v>38</v>
      </c>
      <c r="D154" s="10">
        <f ca="1">IFERROR(__xludf.DUMMYFUNCTION("""COMPUTED_VALUE"""),38)</f>
        <v>38</v>
      </c>
      <c r="E154" s="10">
        <f ca="1">IFERROR(__xludf.DUMMYFUNCTION("""COMPUTED_VALUE"""),40)</f>
        <v>40</v>
      </c>
      <c r="F154" s="10">
        <f ca="1">IFERROR(__xludf.DUMMYFUNCTION("""COMPUTED_VALUE"""),40)</f>
        <v>40</v>
      </c>
      <c r="G154" s="10">
        <f ca="1">IFERROR(__xludf.DUMMYFUNCTION("""COMPUTED_VALUE"""),44)</f>
        <v>44</v>
      </c>
      <c r="H154" s="10" t="str">
        <f ca="1">IFERROR(__xludf.DUMMYFUNCTION("""COMPUTED_VALUE"""),"")</f>
        <v/>
      </c>
      <c r="I154" s="10" t="str">
        <f ca="1">IFERROR(__xludf.DUMMYFUNCTION("""COMPUTED_VALUE"""),"")</f>
        <v/>
      </c>
      <c r="J154" s="10" t="str">
        <f ca="1">IFERROR(__xludf.DUMMYFUNCTION("""COMPUTED_VALUE"""),"")</f>
        <v/>
      </c>
    </row>
    <row r="155" spans="1:10" ht="12.75">
      <c r="A155" s="10"/>
      <c r="B155" s="10" t="str">
        <f ca="1">IFERROR(__xludf.DUMMYFUNCTION("""COMPUTED_VALUE"""),"Metzger")</f>
        <v>Metzger</v>
      </c>
      <c r="C155" s="10">
        <f ca="1">IFERROR(__xludf.DUMMYFUNCTION("""COMPUTED_VALUE"""),38)</f>
        <v>38</v>
      </c>
      <c r="D155" s="10">
        <f ca="1">IFERROR(__xludf.DUMMYFUNCTION("""COMPUTED_VALUE"""),38)</f>
        <v>38</v>
      </c>
      <c r="E155" s="10">
        <f ca="1">IFERROR(__xludf.DUMMYFUNCTION("""COMPUTED_VALUE"""),40)</f>
        <v>40</v>
      </c>
      <c r="F155" s="10">
        <f ca="1">IFERROR(__xludf.DUMMYFUNCTION("""COMPUTED_VALUE"""),40)</f>
        <v>40</v>
      </c>
      <c r="G155" s="10">
        <f ca="1">IFERROR(__xludf.DUMMYFUNCTION("""COMPUTED_VALUE"""),44)</f>
        <v>44</v>
      </c>
      <c r="H155" s="10" t="str">
        <f ca="1">IFERROR(__xludf.DUMMYFUNCTION("""COMPUTED_VALUE"""),"")</f>
        <v/>
      </c>
      <c r="I155" s="10" t="str">
        <f ca="1">IFERROR(__xludf.DUMMYFUNCTION("""COMPUTED_VALUE"""),"")</f>
        <v/>
      </c>
      <c r="J155" s="10" t="str">
        <f ca="1">IFERROR(__xludf.DUMMYFUNCTION("""COMPUTED_VALUE"""),"")</f>
        <v/>
      </c>
    </row>
    <row r="156" spans="1:10" ht="12.75">
      <c r="A156" s="10"/>
      <c r="B156" s="10" t="str">
        <f ca="1">IFERROR(__xludf.DUMMYFUNCTION("""COMPUTED_VALUE"""),"Metzger")</f>
        <v>Metzger</v>
      </c>
      <c r="C156" s="10">
        <f ca="1">IFERROR(__xludf.DUMMYFUNCTION("""COMPUTED_VALUE"""),38)</f>
        <v>38</v>
      </c>
      <c r="D156" s="10">
        <f ca="1">IFERROR(__xludf.DUMMYFUNCTION("""COMPUTED_VALUE"""),38)</f>
        <v>38</v>
      </c>
      <c r="E156" s="10">
        <f ca="1">IFERROR(__xludf.DUMMYFUNCTION("""COMPUTED_VALUE"""),40)</f>
        <v>40</v>
      </c>
      <c r="F156" s="10">
        <f ca="1">IFERROR(__xludf.DUMMYFUNCTION("""COMPUTED_VALUE"""),40)</f>
        <v>40</v>
      </c>
      <c r="G156" s="10">
        <f ca="1">IFERROR(__xludf.DUMMYFUNCTION("""COMPUTED_VALUE"""),44)</f>
        <v>44</v>
      </c>
      <c r="H156" s="10" t="str">
        <f ca="1">IFERROR(__xludf.DUMMYFUNCTION("""COMPUTED_VALUE"""),"")</f>
        <v/>
      </c>
      <c r="I156" s="10" t="str">
        <f ca="1">IFERROR(__xludf.DUMMYFUNCTION("""COMPUTED_VALUE"""),"")</f>
        <v/>
      </c>
      <c r="J156" s="10" t="str">
        <f ca="1">IFERROR(__xludf.DUMMYFUNCTION("""COMPUTED_VALUE"""),"")</f>
        <v/>
      </c>
    </row>
    <row r="157" spans="1:10" ht="12.75">
      <c r="A157" s="10"/>
      <c r="B157" s="10" t="str">
        <f ca="1">IFERROR(__xludf.DUMMYFUNCTION("""COMPUTED_VALUE"""),"Metzger")</f>
        <v>Metzger</v>
      </c>
      <c r="C157" s="10">
        <f ca="1">IFERROR(__xludf.DUMMYFUNCTION("""COMPUTED_VALUE"""),30)</f>
        <v>30</v>
      </c>
      <c r="D157" s="10">
        <f ca="1">IFERROR(__xludf.DUMMYFUNCTION("""COMPUTED_VALUE"""),30)</f>
        <v>30</v>
      </c>
      <c r="E157" s="10">
        <f ca="1">IFERROR(__xludf.DUMMYFUNCTION("""COMPUTED_VALUE"""),38)</f>
        <v>38</v>
      </c>
      <c r="F157" s="10">
        <f ca="1">IFERROR(__xludf.DUMMYFUNCTION("""COMPUTED_VALUE"""),40)</f>
        <v>40</v>
      </c>
      <c r="G157" s="10">
        <f ca="1">IFERROR(__xludf.DUMMYFUNCTION("""COMPUTED_VALUE"""),44)</f>
        <v>44</v>
      </c>
      <c r="H157" s="10" t="str">
        <f ca="1">IFERROR(__xludf.DUMMYFUNCTION("""COMPUTED_VALUE"""),"")</f>
        <v/>
      </c>
      <c r="I157" s="10" t="str">
        <f ca="1">IFERROR(__xludf.DUMMYFUNCTION("""COMPUTED_VALUE"""),"")</f>
        <v/>
      </c>
      <c r="J157" s="10" t="str">
        <f ca="1">IFERROR(__xludf.DUMMYFUNCTION("""COMPUTED_VALUE"""),"")</f>
        <v/>
      </c>
    </row>
    <row r="158" spans="1:10" ht="12.75">
      <c r="A158" s="10"/>
      <c r="B158" s="10" t="str">
        <f ca="1">IFERROR(__xludf.DUMMYFUNCTION("""COMPUTED_VALUE"""),"Metzger")</f>
        <v>Metzger</v>
      </c>
      <c r="C158" s="10">
        <f ca="1">IFERROR(__xludf.DUMMYFUNCTION("""COMPUTED_VALUE"""),38)</f>
        <v>38</v>
      </c>
      <c r="D158" s="10">
        <f ca="1">IFERROR(__xludf.DUMMYFUNCTION("""COMPUTED_VALUE"""),38)</f>
        <v>38</v>
      </c>
      <c r="E158" s="10">
        <f ca="1">IFERROR(__xludf.DUMMYFUNCTION("""COMPUTED_VALUE"""),40)</f>
        <v>40</v>
      </c>
      <c r="F158" s="10">
        <f ca="1">IFERROR(__xludf.DUMMYFUNCTION("""COMPUTED_VALUE"""),50)</f>
        <v>50</v>
      </c>
      <c r="G158" s="10">
        <f ca="1">IFERROR(__xludf.DUMMYFUNCTION("""COMPUTED_VALUE"""),60)</f>
        <v>60</v>
      </c>
      <c r="H158" s="10" t="str">
        <f ca="1">IFERROR(__xludf.DUMMYFUNCTION("""COMPUTED_VALUE"""),"")</f>
        <v/>
      </c>
      <c r="I158" s="10" t="str">
        <f ca="1">IFERROR(__xludf.DUMMYFUNCTION("""COMPUTED_VALUE"""),"")</f>
        <v/>
      </c>
      <c r="J158" s="10" t="str">
        <f ca="1">IFERROR(__xludf.DUMMYFUNCTION("""COMPUTED_VALUE"""),"")</f>
        <v/>
      </c>
    </row>
    <row r="159" spans="1:10" ht="12.75">
      <c r="A159" s="10"/>
      <c r="B159" s="10" t="str">
        <f ca="1">IFERROR(__xludf.DUMMYFUNCTION("""COMPUTED_VALUE"""),"Metzger")</f>
        <v>Metzger</v>
      </c>
      <c r="C159" s="10">
        <f ca="1">IFERROR(__xludf.DUMMYFUNCTION("""COMPUTED_VALUE"""),28)</f>
        <v>28</v>
      </c>
      <c r="D159" s="10">
        <f ca="1">IFERROR(__xludf.DUMMYFUNCTION("""COMPUTED_VALUE"""),30)</f>
        <v>30</v>
      </c>
      <c r="E159" s="10">
        <f ca="1">IFERROR(__xludf.DUMMYFUNCTION("""COMPUTED_VALUE"""),38)</f>
        <v>38</v>
      </c>
      <c r="F159" s="10">
        <f ca="1">IFERROR(__xludf.DUMMYFUNCTION("""COMPUTED_VALUE"""),40)</f>
        <v>40</v>
      </c>
      <c r="G159" s="10">
        <f ca="1">IFERROR(__xludf.DUMMYFUNCTION("""COMPUTED_VALUE"""),44)</f>
        <v>44</v>
      </c>
      <c r="H159" s="10" t="str">
        <f ca="1">IFERROR(__xludf.DUMMYFUNCTION("""COMPUTED_VALUE"""),"")</f>
        <v/>
      </c>
      <c r="I159" s="10" t="str">
        <f ca="1">IFERROR(__xludf.DUMMYFUNCTION("""COMPUTED_VALUE"""),"")</f>
        <v/>
      </c>
      <c r="J159" s="10" t="str">
        <f ca="1">IFERROR(__xludf.DUMMYFUNCTION("""COMPUTED_VALUE"""),"")</f>
        <v/>
      </c>
    </row>
    <row r="160" spans="1:10" ht="12.75">
      <c r="A160" s="10"/>
      <c r="B160" s="10" t="str">
        <f ca="1">IFERROR(__xludf.DUMMYFUNCTION("""COMPUTED_VALUE"""),"Metzger")</f>
        <v>Metzger</v>
      </c>
      <c r="C160" s="10">
        <f ca="1">IFERROR(__xludf.DUMMYFUNCTION("""COMPUTED_VALUE"""),30)</f>
        <v>30</v>
      </c>
      <c r="D160" s="10">
        <f ca="1">IFERROR(__xludf.DUMMYFUNCTION("""COMPUTED_VALUE"""),30)</f>
        <v>30</v>
      </c>
      <c r="E160" s="10">
        <f ca="1">IFERROR(__xludf.DUMMYFUNCTION("""COMPUTED_VALUE"""),40)</f>
        <v>40</v>
      </c>
      <c r="F160" s="10">
        <f ca="1">IFERROR(__xludf.DUMMYFUNCTION("""COMPUTED_VALUE"""),40)</f>
        <v>40</v>
      </c>
      <c r="G160" s="10">
        <f ca="1">IFERROR(__xludf.DUMMYFUNCTION("""COMPUTED_VALUE"""),44)</f>
        <v>44</v>
      </c>
      <c r="H160" s="10" t="str">
        <f ca="1">IFERROR(__xludf.DUMMYFUNCTION("""COMPUTED_VALUE"""),"")</f>
        <v/>
      </c>
      <c r="I160" s="10" t="str">
        <f ca="1">IFERROR(__xludf.DUMMYFUNCTION("""COMPUTED_VALUE"""),"")</f>
        <v/>
      </c>
      <c r="J160" s="10" t="str">
        <f ca="1">IFERROR(__xludf.DUMMYFUNCTION("""COMPUTED_VALUE"""),"")</f>
        <v/>
      </c>
    </row>
    <row r="161" spans="1:10" ht="12.75">
      <c r="A161" s="10"/>
      <c r="B161" s="10" t="str">
        <f ca="1">IFERROR(__xludf.DUMMYFUNCTION("""COMPUTED_VALUE"""),"Metzger")</f>
        <v>Metzger</v>
      </c>
      <c r="C161" s="10">
        <f ca="1">IFERROR(__xludf.DUMMYFUNCTION("""COMPUTED_VALUE"""),34)</f>
        <v>34</v>
      </c>
      <c r="D161" s="10">
        <f ca="1">IFERROR(__xludf.DUMMYFUNCTION("""COMPUTED_VALUE"""),34)</f>
        <v>34</v>
      </c>
      <c r="E161" s="10">
        <f ca="1">IFERROR(__xludf.DUMMYFUNCTION("""COMPUTED_VALUE"""),40)</f>
        <v>40</v>
      </c>
      <c r="F161" s="10">
        <f ca="1">IFERROR(__xludf.DUMMYFUNCTION("""COMPUTED_VALUE"""),40)</f>
        <v>40</v>
      </c>
      <c r="G161" s="10">
        <f ca="1">IFERROR(__xludf.DUMMYFUNCTION("""COMPUTED_VALUE"""),44)</f>
        <v>44</v>
      </c>
      <c r="H161" s="10" t="str">
        <f ca="1">IFERROR(__xludf.DUMMYFUNCTION("""COMPUTED_VALUE"""),"")</f>
        <v/>
      </c>
      <c r="I161" s="10" t="str">
        <f ca="1">IFERROR(__xludf.DUMMYFUNCTION("""COMPUTED_VALUE"""),"")</f>
        <v/>
      </c>
      <c r="J161" s="10" t="str">
        <f ca="1">IFERROR(__xludf.DUMMYFUNCTION("""COMPUTED_VALUE"""),"")</f>
        <v/>
      </c>
    </row>
    <row r="162" spans="1:10" ht="12.75">
      <c r="A162" s="10"/>
      <c r="B162" s="10" t="str">
        <f ca="1">IFERROR(__xludf.DUMMYFUNCTION("""COMPUTED_VALUE"""),"Metzger")</f>
        <v>Metzger</v>
      </c>
      <c r="C162" s="10">
        <f ca="1">IFERROR(__xludf.DUMMYFUNCTION("""COMPUTED_VALUE"""),30)</f>
        <v>30</v>
      </c>
      <c r="D162" s="10">
        <f ca="1">IFERROR(__xludf.DUMMYFUNCTION("""COMPUTED_VALUE"""),30)</f>
        <v>30</v>
      </c>
      <c r="E162" s="10">
        <f ca="1">IFERROR(__xludf.DUMMYFUNCTION("""COMPUTED_VALUE"""),34)</f>
        <v>34</v>
      </c>
      <c r="F162" s="10">
        <f ca="1">IFERROR(__xludf.DUMMYFUNCTION("""COMPUTED_VALUE"""),38)</f>
        <v>38</v>
      </c>
      <c r="G162" s="10">
        <f ca="1">IFERROR(__xludf.DUMMYFUNCTION("""COMPUTED_VALUE"""),40)</f>
        <v>40</v>
      </c>
      <c r="H162" s="10" t="str">
        <f ca="1">IFERROR(__xludf.DUMMYFUNCTION("""COMPUTED_VALUE"""),"")</f>
        <v/>
      </c>
      <c r="I162" s="10" t="str">
        <f ca="1">IFERROR(__xludf.DUMMYFUNCTION("""COMPUTED_VALUE"""),"")</f>
        <v/>
      </c>
      <c r="J162" s="10" t="str">
        <f ca="1">IFERROR(__xludf.DUMMYFUNCTION("""COMPUTED_VALUE"""),"")</f>
        <v/>
      </c>
    </row>
    <row r="163" spans="1:10" ht="12.75">
      <c r="A163" s="10"/>
      <c r="B163" s="10" t="str">
        <f ca="1">IFERROR(__xludf.DUMMYFUNCTION("""COMPUTED_VALUE"""),"Metzger")</f>
        <v>Metzger</v>
      </c>
      <c r="C163" s="10">
        <f ca="1">IFERROR(__xludf.DUMMYFUNCTION("""COMPUTED_VALUE"""),34)</f>
        <v>34</v>
      </c>
      <c r="D163" s="10">
        <f ca="1">IFERROR(__xludf.DUMMYFUNCTION("""COMPUTED_VALUE"""),34)</f>
        <v>34</v>
      </c>
      <c r="E163" s="10">
        <f ca="1">IFERROR(__xludf.DUMMYFUNCTION("""COMPUTED_VALUE"""),40)</f>
        <v>40</v>
      </c>
      <c r="F163" s="10">
        <f ca="1">IFERROR(__xludf.DUMMYFUNCTION("""COMPUTED_VALUE"""),40)</f>
        <v>40</v>
      </c>
      <c r="G163" s="10">
        <f ca="1">IFERROR(__xludf.DUMMYFUNCTION("""COMPUTED_VALUE"""),44)</f>
        <v>44</v>
      </c>
      <c r="H163" s="10" t="str">
        <f ca="1">IFERROR(__xludf.DUMMYFUNCTION("""COMPUTED_VALUE"""),"")</f>
        <v/>
      </c>
      <c r="I163" s="10" t="str">
        <f ca="1">IFERROR(__xludf.DUMMYFUNCTION("""COMPUTED_VALUE"""),"")</f>
        <v/>
      </c>
      <c r="J163" s="10" t="str">
        <f ca="1">IFERROR(__xludf.DUMMYFUNCTION("""COMPUTED_VALUE"""),"")</f>
        <v/>
      </c>
    </row>
    <row r="164" spans="1:10" ht="12.75">
      <c r="A164" s="10"/>
      <c r="B164" s="10" t="str">
        <f ca="1">IFERROR(__xludf.DUMMYFUNCTION("""COMPUTED_VALUE"""),"Metzger")</f>
        <v>Metzger</v>
      </c>
      <c r="C164" s="10">
        <f ca="1">IFERROR(__xludf.DUMMYFUNCTION("""COMPUTED_VALUE"""),24)</f>
        <v>24</v>
      </c>
      <c r="D164" s="10">
        <f ca="1">IFERROR(__xludf.DUMMYFUNCTION("""COMPUTED_VALUE"""),28)</f>
        <v>28</v>
      </c>
      <c r="E164" s="10">
        <f ca="1">IFERROR(__xludf.DUMMYFUNCTION("""COMPUTED_VALUE"""),28)</f>
        <v>28</v>
      </c>
      <c r="F164" s="10">
        <f ca="1">IFERROR(__xludf.DUMMYFUNCTION("""COMPUTED_VALUE"""),38)</f>
        <v>38</v>
      </c>
      <c r="G164" s="10">
        <f ca="1">IFERROR(__xludf.DUMMYFUNCTION("""COMPUTED_VALUE"""),40)</f>
        <v>40</v>
      </c>
      <c r="H164" s="10" t="str">
        <f ca="1">IFERROR(__xludf.DUMMYFUNCTION("""COMPUTED_VALUE"""),"")</f>
        <v/>
      </c>
      <c r="I164" s="10" t="str">
        <f ca="1">IFERROR(__xludf.DUMMYFUNCTION("""COMPUTED_VALUE"""),"")</f>
        <v/>
      </c>
      <c r="J164" s="10" t="str">
        <f ca="1">IFERROR(__xludf.DUMMYFUNCTION("""COMPUTED_VALUE"""),"")</f>
        <v/>
      </c>
    </row>
    <row r="165" spans="1:10" ht="12.75">
      <c r="A165" s="10"/>
      <c r="B165" s="10" t="str">
        <f ca="1">IFERROR(__xludf.DUMMYFUNCTION("""COMPUTED_VALUE"""),"Metzger")</f>
        <v>Metzger</v>
      </c>
      <c r="C165" s="10">
        <f ca="1">IFERROR(__xludf.DUMMYFUNCTION("""COMPUTED_VALUE"""),38)</f>
        <v>38</v>
      </c>
      <c r="D165" s="10">
        <f ca="1">IFERROR(__xludf.DUMMYFUNCTION("""COMPUTED_VALUE"""),38)</f>
        <v>38</v>
      </c>
      <c r="E165" s="10">
        <f ca="1">IFERROR(__xludf.DUMMYFUNCTION("""COMPUTED_VALUE"""),40)</f>
        <v>40</v>
      </c>
      <c r="F165" s="10">
        <f ca="1">IFERROR(__xludf.DUMMYFUNCTION("""COMPUTED_VALUE"""),50)</f>
        <v>50</v>
      </c>
      <c r="G165" s="10">
        <f ca="1">IFERROR(__xludf.DUMMYFUNCTION("""COMPUTED_VALUE"""),60)</f>
        <v>60</v>
      </c>
      <c r="H165" s="10" t="str">
        <f ca="1">IFERROR(__xludf.DUMMYFUNCTION("""COMPUTED_VALUE"""),"")</f>
        <v/>
      </c>
      <c r="I165" s="10" t="str">
        <f ca="1">IFERROR(__xludf.DUMMYFUNCTION("""COMPUTED_VALUE"""),"")</f>
        <v/>
      </c>
      <c r="J165" s="10" t="str">
        <f ca="1">IFERROR(__xludf.DUMMYFUNCTION("""COMPUTED_VALUE"""),"")</f>
        <v/>
      </c>
    </row>
    <row r="166" spans="1:10" ht="12.75">
      <c r="A166" s="10"/>
      <c r="B166" s="10" t="str">
        <f ca="1">IFERROR(__xludf.DUMMYFUNCTION("""COMPUTED_VALUE"""),"Metzger")</f>
        <v>Metzger</v>
      </c>
      <c r="C166" s="10" t="str">
        <f ca="1">IFERROR(__xludf.DUMMYFUNCTION("""COMPUTED_VALUE"""),"")</f>
        <v/>
      </c>
      <c r="D166" s="10" t="str">
        <f ca="1">IFERROR(__xludf.DUMMYFUNCTION("""COMPUTED_VALUE"""),"")</f>
        <v/>
      </c>
      <c r="E166" s="10" t="str">
        <f ca="1">IFERROR(__xludf.DUMMYFUNCTION("""COMPUTED_VALUE"""),"")</f>
        <v/>
      </c>
      <c r="F166" s="10">
        <f ca="1">IFERROR(__xludf.DUMMYFUNCTION("""COMPUTED_VALUE"""),38)</f>
        <v>38</v>
      </c>
      <c r="G166" s="10">
        <f ca="1">IFERROR(__xludf.DUMMYFUNCTION("""COMPUTED_VALUE"""),38)</f>
        <v>38</v>
      </c>
      <c r="H166" s="10" t="str">
        <f ca="1">IFERROR(__xludf.DUMMYFUNCTION("""COMPUTED_VALUE"""),"")</f>
        <v/>
      </c>
      <c r="I166" s="10" t="str">
        <f ca="1">IFERROR(__xludf.DUMMYFUNCTION("""COMPUTED_VALUE"""),"")</f>
        <v/>
      </c>
      <c r="J166" s="10" t="str">
        <f ca="1">IFERROR(__xludf.DUMMYFUNCTION("""COMPUTED_VALUE"""),"")</f>
        <v/>
      </c>
    </row>
    <row r="167" spans="1:10" ht="12.75">
      <c r="A167" s="10"/>
      <c r="B167" s="10" t="str">
        <f ca="1">IFERROR(__xludf.DUMMYFUNCTION("""COMPUTED_VALUE"""),"Metzger")</f>
        <v>Metzger</v>
      </c>
      <c r="C167" s="10" t="str">
        <f ca="1">IFERROR(__xludf.DUMMYFUNCTION("""COMPUTED_VALUE"""),"")</f>
        <v/>
      </c>
      <c r="D167" s="10" t="str">
        <f ca="1">IFERROR(__xludf.DUMMYFUNCTION("""COMPUTED_VALUE"""),"")</f>
        <v/>
      </c>
      <c r="E167" s="10" t="str">
        <f ca="1">IFERROR(__xludf.DUMMYFUNCTION("""COMPUTED_VALUE"""),"")</f>
        <v/>
      </c>
      <c r="F167" s="10" t="str">
        <f ca="1">IFERROR(__xludf.DUMMYFUNCTION("""COMPUTED_VALUE"""),"")</f>
        <v/>
      </c>
      <c r="G167" s="10" t="str">
        <f ca="1">IFERROR(__xludf.DUMMYFUNCTION("""COMPUTED_VALUE"""),"")</f>
        <v/>
      </c>
      <c r="H167" s="10" t="str">
        <f ca="1">IFERROR(__xludf.DUMMYFUNCTION("""COMPUTED_VALUE"""),"")</f>
        <v/>
      </c>
      <c r="I167" s="10" t="str">
        <f ca="1">IFERROR(__xludf.DUMMYFUNCTION("""COMPUTED_VALUE"""),"")</f>
        <v/>
      </c>
      <c r="J167" s="10" t="str">
        <f ca="1">IFERROR(__xludf.DUMMYFUNCTION("""COMPUTED_VALUE"""),"")</f>
        <v/>
      </c>
    </row>
    <row r="168" spans="1:10" ht="12.75">
      <c r="A168" s="10"/>
      <c r="B168" s="10" t="str">
        <f ca="1">IFERROR(__xludf.DUMMYFUNCTION("""COMPUTED_VALUE"""),"Metzger")</f>
        <v>Metzger</v>
      </c>
      <c r="C168" s="10" t="str">
        <f ca="1">IFERROR(__xludf.DUMMYFUNCTION("""COMPUTED_VALUE"""),"")</f>
        <v/>
      </c>
      <c r="D168" s="10" t="str">
        <f ca="1">IFERROR(__xludf.DUMMYFUNCTION("""COMPUTED_VALUE"""),"")</f>
        <v/>
      </c>
      <c r="E168" s="10" t="str">
        <f ca="1">IFERROR(__xludf.DUMMYFUNCTION("""COMPUTED_VALUE"""),"")</f>
        <v/>
      </c>
      <c r="F168" s="10" t="str">
        <f ca="1">IFERROR(__xludf.DUMMYFUNCTION("""COMPUTED_VALUE"""),"")</f>
        <v/>
      </c>
      <c r="G168" s="10" t="str">
        <f ca="1">IFERROR(__xludf.DUMMYFUNCTION("""COMPUTED_VALUE"""),"")</f>
        <v/>
      </c>
      <c r="H168" s="10" t="str">
        <f ca="1">IFERROR(__xludf.DUMMYFUNCTION("""COMPUTED_VALUE"""),"")</f>
        <v/>
      </c>
      <c r="I168" s="10" t="str">
        <f ca="1">IFERROR(__xludf.DUMMYFUNCTION("""COMPUTED_VALUE"""),"")</f>
        <v/>
      </c>
      <c r="J168" s="10" t="str">
        <f ca="1">IFERROR(__xludf.DUMMYFUNCTION("""COMPUTED_VALUE"""),"")</f>
        <v/>
      </c>
    </row>
    <row r="169" spans="1:10" ht="12.75">
      <c r="A169" s="10"/>
      <c r="B169" s="10" t="str">
        <f ca="1">IFERROR(__xludf.DUMMYFUNCTION("""COMPUTED_VALUE"""),"Metzger")</f>
        <v>Metzger</v>
      </c>
      <c r="C169" s="10" t="str">
        <f ca="1">IFERROR(__xludf.DUMMYFUNCTION("""COMPUTED_VALUE"""),"")</f>
        <v/>
      </c>
      <c r="D169" s="10" t="str">
        <f ca="1">IFERROR(__xludf.DUMMYFUNCTION("""COMPUTED_VALUE"""),"")</f>
        <v/>
      </c>
      <c r="E169" s="10" t="str">
        <f ca="1">IFERROR(__xludf.DUMMYFUNCTION("""COMPUTED_VALUE"""),"")</f>
        <v/>
      </c>
      <c r="F169" s="10" t="str">
        <f ca="1">IFERROR(__xludf.DUMMYFUNCTION("""COMPUTED_VALUE"""),"")</f>
        <v/>
      </c>
      <c r="G169" s="10" t="str">
        <f ca="1">IFERROR(__xludf.DUMMYFUNCTION("""COMPUTED_VALUE"""),"")</f>
        <v/>
      </c>
      <c r="H169" s="10" t="str">
        <f ca="1">IFERROR(__xludf.DUMMYFUNCTION("""COMPUTED_VALUE"""),"")</f>
        <v/>
      </c>
      <c r="I169" s="10" t="str">
        <f ca="1">IFERROR(__xludf.DUMMYFUNCTION("""COMPUTED_VALUE"""),"")</f>
        <v/>
      </c>
      <c r="J169" s="10" t="str">
        <f ca="1">IFERROR(__xludf.DUMMYFUNCTION("""COMPUTED_VALUE"""),"")</f>
        <v/>
      </c>
    </row>
    <row r="170" spans="1:10" ht="12.75">
      <c r="A170" s="10"/>
      <c r="B170" s="10" t="str">
        <f ca="1">IFERROR(__xludf.DUMMYFUNCTION("""COMPUTED_VALUE"""),"Parker")</f>
        <v>Parker</v>
      </c>
      <c r="C170" s="10">
        <f ca="1">IFERROR(__xludf.DUMMYFUNCTION("""COMPUTED_VALUE"""),34)</f>
        <v>34</v>
      </c>
      <c r="D170" s="10">
        <f ca="1">IFERROR(__xludf.DUMMYFUNCTION("""COMPUTED_VALUE"""),38)</f>
        <v>38</v>
      </c>
      <c r="E170" s="10">
        <f ca="1">IFERROR(__xludf.DUMMYFUNCTION("""COMPUTED_VALUE"""),40)</f>
        <v>40</v>
      </c>
      <c r="F170" s="10">
        <f ca="1">IFERROR(__xludf.DUMMYFUNCTION("""COMPUTED_VALUE"""),44)</f>
        <v>44</v>
      </c>
      <c r="G170" s="10">
        <f ca="1">IFERROR(__xludf.DUMMYFUNCTION("""COMPUTED_VALUE"""),50)</f>
        <v>50</v>
      </c>
      <c r="H170" s="10" t="str">
        <f ca="1">IFERROR(__xludf.DUMMYFUNCTION("""COMPUTED_VALUE"""),"")</f>
        <v/>
      </c>
      <c r="I170" s="10" t="str">
        <f ca="1">IFERROR(__xludf.DUMMYFUNCTION("""COMPUTED_VALUE"""),"")</f>
        <v/>
      </c>
      <c r="J170" s="10" t="str">
        <f ca="1">IFERROR(__xludf.DUMMYFUNCTION("""COMPUTED_VALUE"""),"")</f>
        <v/>
      </c>
    </row>
    <row r="171" spans="1:10" ht="12.75">
      <c r="A171" s="10"/>
      <c r="B171" s="10" t="str">
        <f ca="1">IFERROR(__xludf.DUMMYFUNCTION("""COMPUTED_VALUE"""),"Parker")</f>
        <v>Parker</v>
      </c>
      <c r="C171" s="10">
        <f ca="1">IFERROR(__xludf.DUMMYFUNCTION("""COMPUTED_VALUE"""),34)</f>
        <v>34</v>
      </c>
      <c r="D171" s="10">
        <f ca="1">IFERROR(__xludf.DUMMYFUNCTION("""COMPUTED_VALUE"""),38)</f>
        <v>38</v>
      </c>
      <c r="E171" s="10">
        <f ca="1">IFERROR(__xludf.DUMMYFUNCTION("""COMPUTED_VALUE"""),40)</f>
        <v>40</v>
      </c>
      <c r="F171" s="10">
        <f ca="1">IFERROR(__xludf.DUMMYFUNCTION("""COMPUTED_VALUE"""),44)</f>
        <v>44</v>
      </c>
      <c r="G171" s="10">
        <f ca="1">IFERROR(__xludf.DUMMYFUNCTION("""COMPUTED_VALUE"""),50)</f>
        <v>50</v>
      </c>
      <c r="H171" s="10" t="str">
        <f ca="1">IFERROR(__xludf.DUMMYFUNCTION("""COMPUTED_VALUE"""),"")</f>
        <v/>
      </c>
      <c r="I171" s="10" t="str">
        <f ca="1">IFERROR(__xludf.DUMMYFUNCTION("""COMPUTED_VALUE"""),"")</f>
        <v/>
      </c>
      <c r="J171" s="10" t="str">
        <f ca="1">IFERROR(__xludf.DUMMYFUNCTION("""COMPUTED_VALUE"""),"")</f>
        <v/>
      </c>
    </row>
    <row r="172" spans="1:10" ht="12.75">
      <c r="A172" s="10"/>
      <c r="B172" s="10" t="str">
        <f ca="1">IFERROR(__xludf.DUMMYFUNCTION("""COMPUTED_VALUE"""),"Parker")</f>
        <v>Parker</v>
      </c>
      <c r="C172" s="10">
        <f ca="1">IFERROR(__xludf.DUMMYFUNCTION("""COMPUTED_VALUE"""),20)</f>
        <v>20</v>
      </c>
      <c r="D172" s="10">
        <f ca="1">IFERROR(__xludf.DUMMYFUNCTION("""COMPUTED_VALUE"""),24)</f>
        <v>24</v>
      </c>
      <c r="E172" s="10">
        <f ca="1">IFERROR(__xludf.DUMMYFUNCTION("""COMPUTED_VALUE"""),34)</f>
        <v>34</v>
      </c>
      <c r="F172" s="10">
        <f ca="1">IFERROR(__xludf.DUMMYFUNCTION("""COMPUTED_VALUE"""),38)</f>
        <v>38</v>
      </c>
      <c r="G172" s="10">
        <f ca="1">IFERROR(__xludf.DUMMYFUNCTION("""COMPUTED_VALUE"""),40)</f>
        <v>40</v>
      </c>
      <c r="H172" s="10" t="str">
        <f ca="1">IFERROR(__xludf.DUMMYFUNCTION("""COMPUTED_VALUE"""),"")</f>
        <v/>
      </c>
      <c r="I172" s="10" t="str">
        <f ca="1">IFERROR(__xludf.DUMMYFUNCTION("""COMPUTED_VALUE"""),"")</f>
        <v/>
      </c>
      <c r="J172" s="10" t="str">
        <f ca="1">IFERROR(__xludf.DUMMYFUNCTION("""COMPUTED_VALUE"""),"")</f>
        <v/>
      </c>
    </row>
    <row r="173" spans="1:10" ht="12.75">
      <c r="A173" s="10"/>
      <c r="B173" s="10" t="str">
        <f ca="1">IFERROR(__xludf.DUMMYFUNCTION("""COMPUTED_VALUE"""),"Parker")</f>
        <v>Parker</v>
      </c>
      <c r="C173" s="10">
        <f ca="1">IFERROR(__xludf.DUMMYFUNCTION("""COMPUTED_VALUE"""),16)</f>
        <v>16</v>
      </c>
      <c r="D173" s="10">
        <f ca="1">IFERROR(__xludf.DUMMYFUNCTION("""COMPUTED_VALUE"""),16)</f>
        <v>16</v>
      </c>
      <c r="E173" s="10">
        <f ca="1">IFERROR(__xludf.DUMMYFUNCTION("""COMPUTED_VALUE"""),20)</f>
        <v>20</v>
      </c>
      <c r="F173" s="10">
        <f ca="1">IFERROR(__xludf.DUMMYFUNCTION("""COMPUTED_VALUE"""),28)</f>
        <v>28</v>
      </c>
      <c r="G173" s="10">
        <f ca="1">IFERROR(__xludf.DUMMYFUNCTION("""COMPUTED_VALUE"""),30)</f>
        <v>30</v>
      </c>
      <c r="H173" s="10" t="str">
        <f ca="1">IFERROR(__xludf.DUMMYFUNCTION("""COMPUTED_VALUE"""),"")</f>
        <v/>
      </c>
      <c r="I173" s="10" t="str">
        <f ca="1">IFERROR(__xludf.DUMMYFUNCTION("""COMPUTED_VALUE"""),"")</f>
        <v/>
      </c>
      <c r="J173" s="10" t="str">
        <f ca="1">IFERROR(__xludf.DUMMYFUNCTION("""COMPUTED_VALUE"""),"")</f>
        <v/>
      </c>
    </row>
    <row r="174" spans="1:10" ht="12.75">
      <c r="A174" s="10"/>
      <c r="B174" s="10" t="str">
        <f ca="1">IFERROR(__xludf.DUMMYFUNCTION("""COMPUTED_VALUE"""),"Parker")</f>
        <v>Parker</v>
      </c>
      <c r="C174" s="10" t="str">
        <f ca="1">IFERROR(__xludf.DUMMYFUNCTION("""COMPUTED_VALUE"""),"")</f>
        <v/>
      </c>
      <c r="D174" s="10" t="str">
        <f ca="1">IFERROR(__xludf.DUMMYFUNCTION("""COMPUTED_VALUE"""),"")</f>
        <v/>
      </c>
      <c r="E174" s="10">
        <f ca="1">IFERROR(__xludf.DUMMYFUNCTION("""COMPUTED_VALUE"""),24)</f>
        <v>24</v>
      </c>
      <c r="F174" s="10">
        <f ca="1">IFERROR(__xludf.DUMMYFUNCTION("""COMPUTED_VALUE"""),28)</f>
        <v>28</v>
      </c>
      <c r="G174" s="10">
        <f ca="1">IFERROR(__xludf.DUMMYFUNCTION("""COMPUTED_VALUE"""),28)</f>
        <v>28</v>
      </c>
      <c r="H174" s="10" t="str">
        <f ca="1">IFERROR(__xludf.DUMMYFUNCTION("""COMPUTED_VALUE"""),"")</f>
        <v/>
      </c>
      <c r="I174" s="10" t="str">
        <f ca="1">IFERROR(__xludf.DUMMYFUNCTION("""COMPUTED_VALUE"""),"")</f>
        <v/>
      </c>
      <c r="J174" s="10" t="str">
        <f ca="1">IFERROR(__xludf.DUMMYFUNCTION("""COMPUTED_VALUE"""),"")</f>
        <v/>
      </c>
    </row>
    <row r="175" spans="1:10" ht="12.75">
      <c r="A175" s="10"/>
      <c r="B175" s="10" t="str">
        <f ca="1">IFERROR(__xludf.DUMMYFUNCTION("""COMPUTED_VALUE"""),"Parker")</f>
        <v>Parker</v>
      </c>
      <c r="C175" s="10">
        <f ca="1">IFERROR(__xludf.DUMMYFUNCTION("""COMPUTED_VALUE"""),34)</f>
        <v>34</v>
      </c>
      <c r="D175" s="10">
        <f ca="1">IFERROR(__xludf.DUMMYFUNCTION("""COMPUTED_VALUE"""),34)</f>
        <v>34</v>
      </c>
      <c r="E175" s="10">
        <f ca="1">IFERROR(__xludf.DUMMYFUNCTION("""COMPUTED_VALUE"""),38)</f>
        <v>38</v>
      </c>
      <c r="F175" s="10">
        <f ca="1">IFERROR(__xludf.DUMMYFUNCTION("""COMPUTED_VALUE"""),40)</f>
        <v>40</v>
      </c>
      <c r="G175" s="10">
        <f ca="1">IFERROR(__xludf.DUMMYFUNCTION("""COMPUTED_VALUE"""),44)</f>
        <v>44</v>
      </c>
      <c r="H175" s="10" t="str">
        <f ca="1">IFERROR(__xludf.DUMMYFUNCTION("""COMPUTED_VALUE"""),"")</f>
        <v/>
      </c>
      <c r="I175" s="10" t="str">
        <f ca="1">IFERROR(__xludf.DUMMYFUNCTION("""COMPUTED_VALUE"""),"")</f>
        <v/>
      </c>
      <c r="J175" s="10" t="str">
        <f ca="1">IFERROR(__xludf.DUMMYFUNCTION("""COMPUTED_VALUE"""),"")</f>
        <v/>
      </c>
    </row>
    <row r="176" spans="1:10" ht="12.75">
      <c r="A176" s="10"/>
      <c r="B176" s="10" t="str">
        <f ca="1">IFERROR(__xludf.DUMMYFUNCTION("""COMPUTED_VALUE"""),"Parker")</f>
        <v>Parker</v>
      </c>
      <c r="C176" s="10">
        <f ca="1">IFERROR(__xludf.DUMMYFUNCTION("""COMPUTED_VALUE"""),28)</f>
        <v>28</v>
      </c>
      <c r="D176" s="10">
        <f ca="1">IFERROR(__xludf.DUMMYFUNCTION("""COMPUTED_VALUE"""),28)</f>
        <v>28</v>
      </c>
      <c r="E176" s="10">
        <f ca="1">IFERROR(__xludf.DUMMYFUNCTION("""COMPUTED_VALUE"""),30)</f>
        <v>30</v>
      </c>
      <c r="F176" s="10">
        <f ca="1">IFERROR(__xludf.DUMMYFUNCTION("""COMPUTED_VALUE"""),34)</f>
        <v>34</v>
      </c>
      <c r="G176" s="10">
        <f ca="1">IFERROR(__xludf.DUMMYFUNCTION("""COMPUTED_VALUE"""),38)</f>
        <v>38</v>
      </c>
      <c r="H176" s="10" t="str">
        <f ca="1">IFERROR(__xludf.DUMMYFUNCTION("""COMPUTED_VALUE"""),"")</f>
        <v/>
      </c>
      <c r="I176" s="10" t="str">
        <f ca="1">IFERROR(__xludf.DUMMYFUNCTION("""COMPUTED_VALUE"""),"")</f>
        <v/>
      </c>
      <c r="J176" s="10" t="str">
        <f ca="1">IFERROR(__xludf.DUMMYFUNCTION("""COMPUTED_VALUE"""),"")</f>
        <v/>
      </c>
    </row>
    <row r="177" spans="1:10" ht="12.75">
      <c r="A177" s="10"/>
      <c r="B177" s="10" t="str">
        <f ca="1">IFERROR(__xludf.DUMMYFUNCTION("""COMPUTED_VALUE"""),"Parker")</f>
        <v>Parker</v>
      </c>
      <c r="C177" s="10">
        <f ca="1">IFERROR(__xludf.DUMMYFUNCTION("""COMPUTED_VALUE"""),34)</f>
        <v>34</v>
      </c>
      <c r="D177" s="10">
        <f ca="1">IFERROR(__xludf.DUMMYFUNCTION("""COMPUTED_VALUE"""),38)</f>
        <v>38</v>
      </c>
      <c r="E177" s="10">
        <f ca="1">IFERROR(__xludf.DUMMYFUNCTION("""COMPUTED_VALUE"""),40)</f>
        <v>40</v>
      </c>
      <c r="F177" s="10">
        <f ca="1">IFERROR(__xludf.DUMMYFUNCTION("""COMPUTED_VALUE"""),44)</f>
        <v>44</v>
      </c>
      <c r="G177" s="10">
        <f ca="1">IFERROR(__xludf.DUMMYFUNCTION("""COMPUTED_VALUE"""),50)</f>
        <v>50</v>
      </c>
      <c r="H177" s="10" t="str">
        <f ca="1">IFERROR(__xludf.DUMMYFUNCTION("""COMPUTED_VALUE"""),"")</f>
        <v/>
      </c>
      <c r="I177" s="10" t="str">
        <f ca="1">IFERROR(__xludf.DUMMYFUNCTION("""COMPUTED_VALUE"""),"")</f>
        <v/>
      </c>
      <c r="J177" s="10" t="str">
        <f ca="1">IFERROR(__xludf.DUMMYFUNCTION("""COMPUTED_VALUE"""),"")</f>
        <v/>
      </c>
    </row>
    <row r="178" spans="1:10" ht="12.75">
      <c r="A178" s="10"/>
      <c r="B178" s="10" t="str">
        <f ca="1">IFERROR(__xludf.DUMMYFUNCTION("""COMPUTED_VALUE"""),"Parker")</f>
        <v>Parker</v>
      </c>
      <c r="C178" s="10">
        <f ca="1">IFERROR(__xludf.DUMMYFUNCTION("""COMPUTED_VALUE"""),30)</f>
        <v>30</v>
      </c>
      <c r="D178" s="10">
        <f ca="1">IFERROR(__xludf.DUMMYFUNCTION("""COMPUTED_VALUE"""),34)</f>
        <v>34</v>
      </c>
      <c r="E178" s="10">
        <f ca="1">IFERROR(__xludf.DUMMYFUNCTION("""COMPUTED_VALUE"""),38)</f>
        <v>38</v>
      </c>
      <c r="F178" s="10">
        <f ca="1">IFERROR(__xludf.DUMMYFUNCTION("""COMPUTED_VALUE"""),40)</f>
        <v>40</v>
      </c>
      <c r="G178" s="10">
        <f ca="1">IFERROR(__xludf.DUMMYFUNCTION("""COMPUTED_VALUE"""),44)</f>
        <v>44</v>
      </c>
      <c r="H178" s="10" t="str">
        <f ca="1">IFERROR(__xludf.DUMMYFUNCTION("""COMPUTED_VALUE"""),"")</f>
        <v/>
      </c>
      <c r="I178" s="10" t="str">
        <f ca="1">IFERROR(__xludf.DUMMYFUNCTION("""COMPUTED_VALUE"""),"")</f>
        <v/>
      </c>
      <c r="J178" s="10" t="str">
        <f ca="1">IFERROR(__xludf.DUMMYFUNCTION("""COMPUTED_VALUE"""),"")</f>
        <v/>
      </c>
    </row>
    <row r="179" spans="1:10" ht="12.75">
      <c r="A179" s="10"/>
      <c r="B179" s="10" t="str">
        <f ca="1">IFERROR(__xludf.DUMMYFUNCTION("""COMPUTED_VALUE"""),"Parker")</f>
        <v>Parker</v>
      </c>
      <c r="C179" s="10">
        <f ca="1">IFERROR(__xludf.DUMMYFUNCTION("""COMPUTED_VALUE"""),38)</f>
        <v>38</v>
      </c>
      <c r="D179" s="10">
        <f ca="1">IFERROR(__xludf.DUMMYFUNCTION("""COMPUTED_VALUE"""),40)</f>
        <v>40</v>
      </c>
      <c r="E179" s="10">
        <f ca="1">IFERROR(__xludf.DUMMYFUNCTION("""COMPUTED_VALUE"""),40)</f>
        <v>40</v>
      </c>
      <c r="F179" s="10">
        <f ca="1">IFERROR(__xludf.DUMMYFUNCTION("""COMPUTED_VALUE"""),44)</f>
        <v>44</v>
      </c>
      <c r="G179" s="10">
        <f ca="1">IFERROR(__xludf.DUMMYFUNCTION("""COMPUTED_VALUE"""),50)</f>
        <v>50</v>
      </c>
      <c r="H179" s="10" t="str">
        <f ca="1">IFERROR(__xludf.DUMMYFUNCTION("""COMPUTED_VALUE"""),"")</f>
        <v/>
      </c>
      <c r="I179" s="10" t="str">
        <f ca="1">IFERROR(__xludf.DUMMYFUNCTION("""COMPUTED_VALUE"""),"")</f>
        <v/>
      </c>
      <c r="J179" s="10" t="str">
        <f ca="1">IFERROR(__xludf.DUMMYFUNCTION("""COMPUTED_VALUE"""),"")</f>
        <v/>
      </c>
    </row>
    <row r="180" spans="1:10" ht="12.75">
      <c r="A180" s="10"/>
      <c r="B180" s="10" t="str">
        <f ca="1">IFERROR(__xludf.DUMMYFUNCTION("""COMPUTED_VALUE"""),"Parker")</f>
        <v>Parker</v>
      </c>
      <c r="C180" s="10">
        <f ca="1">IFERROR(__xludf.DUMMYFUNCTION("""COMPUTED_VALUE"""),18)</f>
        <v>18</v>
      </c>
      <c r="D180" s="10">
        <f ca="1">IFERROR(__xludf.DUMMYFUNCTION("""COMPUTED_VALUE"""),18)</f>
        <v>18</v>
      </c>
      <c r="E180" s="10">
        <f ca="1">IFERROR(__xludf.DUMMYFUNCTION("""COMPUTED_VALUE"""),20)</f>
        <v>20</v>
      </c>
      <c r="F180" s="10">
        <f ca="1">IFERROR(__xludf.DUMMYFUNCTION("""COMPUTED_VALUE"""),28)</f>
        <v>28</v>
      </c>
      <c r="G180" s="10">
        <f ca="1">IFERROR(__xludf.DUMMYFUNCTION("""COMPUTED_VALUE"""),30)</f>
        <v>30</v>
      </c>
      <c r="H180" s="10" t="str">
        <f ca="1">IFERROR(__xludf.DUMMYFUNCTION("""COMPUTED_VALUE"""),"")</f>
        <v/>
      </c>
      <c r="I180" s="10" t="str">
        <f ca="1">IFERROR(__xludf.DUMMYFUNCTION("""COMPUTED_VALUE"""),"")</f>
        <v/>
      </c>
      <c r="J180" s="10" t="str">
        <f ca="1">IFERROR(__xludf.DUMMYFUNCTION("""COMPUTED_VALUE"""),"")</f>
        <v/>
      </c>
    </row>
    <row r="181" spans="1:10" ht="12.75">
      <c r="A181" s="10"/>
      <c r="B181" s="10" t="str">
        <f ca="1">IFERROR(__xludf.DUMMYFUNCTION("""COMPUTED_VALUE"""),"Parker")</f>
        <v>Parker</v>
      </c>
      <c r="C181" s="10" t="str">
        <f ca="1">IFERROR(__xludf.DUMMYFUNCTION("""COMPUTED_VALUE"""),"")</f>
        <v/>
      </c>
      <c r="D181" s="10" t="str">
        <f ca="1">IFERROR(__xludf.DUMMYFUNCTION("""COMPUTED_VALUE"""),"")</f>
        <v/>
      </c>
      <c r="E181" s="10" t="str">
        <f ca="1">IFERROR(__xludf.DUMMYFUNCTION("""COMPUTED_VALUE"""),"")</f>
        <v/>
      </c>
      <c r="F181" s="10" t="str">
        <f ca="1">IFERROR(__xludf.DUMMYFUNCTION("""COMPUTED_VALUE"""),"")</f>
        <v/>
      </c>
      <c r="G181" s="10" t="str">
        <f ca="1">IFERROR(__xludf.DUMMYFUNCTION("""COMPUTED_VALUE"""),"")</f>
        <v/>
      </c>
      <c r="H181" s="10" t="str">
        <f ca="1">IFERROR(__xludf.DUMMYFUNCTION("""COMPUTED_VALUE"""),"")</f>
        <v/>
      </c>
      <c r="I181" s="10" t="str">
        <f ca="1">IFERROR(__xludf.DUMMYFUNCTION("""COMPUTED_VALUE"""),"")</f>
        <v/>
      </c>
      <c r="J181" s="10" t="str">
        <f ca="1">IFERROR(__xludf.DUMMYFUNCTION("""COMPUTED_VALUE"""),"")</f>
        <v/>
      </c>
    </row>
    <row r="182" spans="1:10" ht="12.75">
      <c r="A182" s="10"/>
      <c r="B182" s="10" t="str">
        <f ca="1">IFERROR(__xludf.DUMMYFUNCTION("""COMPUTED_VALUE"""),"Parker")</f>
        <v>Parker</v>
      </c>
      <c r="C182" s="10">
        <f ca="1">IFERROR(__xludf.DUMMYFUNCTION("""COMPUTED_VALUE"""),38)</f>
        <v>38</v>
      </c>
      <c r="D182" s="10">
        <f ca="1">IFERROR(__xludf.DUMMYFUNCTION("""COMPUTED_VALUE"""),38)</f>
        <v>38</v>
      </c>
      <c r="E182" s="10">
        <f ca="1">IFERROR(__xludf.DUMMYFUNCTION("""COMPUTED_VALUE"""),40)</f>
        <v>40</v>
      </c>
      <c r="F182" s="10">
        <f ca="1">IFERROR(__xludf.DUMMYFUNCTION("""COMPUTED_VALUE"""),44)</f>
        <v>44</v>
      </c>
      <c r="G182" s="10">
        <f ca="1">IFERROR(__xludf.DUMMYFUNCTION("""COMPUTED_VALUE"""),50)</f>
        <v>50</v>
      </c>
      <c r="H182" s="10" t="str">
        <f ca="1">IFERROR(__xludf.DUMMYFUNCTION("""COMPUTED_VALUE"""),"")</f>
        <v/>
      </c>
      <c r="I182" s="10" t="str">
        <f ca="1">IFERROR(__xludf.DUMMYFUNCTION("""COMPUTED_VALUE"""),"")</f>
        <v/>
      </c>
      <c r="J182" s="10" t="str">
        <f ca="1">IFERROR(__xludf.DUMMYFUNCTION("""COMPUTED_VALUE"""),"")</f>
        <v/>
      </c>
    </row>
    <row r="183" spans="1:10" ht="12.75">
      <c r="A183" s="10"/>
      <c r="B183" s="10" t="str">
        <f ca="1">IFERROR(__xludf.DUMMYFUNCTION("""COMPUTED_VALUE"""),"Parker")</f>
        <v>Parker</v>
      </c>
      <c r="C183" s="10">
        <f ca="1">IFERROR(__xludf.DUMMYFUNCTION("""COMPUTED_VALUE"""),34)</f>
        <v>34</v>
      </c>
      <c r="D183" s="10">
        <f ca="1">IFERROR(__xludf.DUMMYFUNCTION("""COMPUTED_VALUE"""),38)</f>
        <v>38</v>
      </c>
      <c r="E183" s="10">
        <f ca="1">IFERROR(__xludf.DUMMYFUNCTION("""COMPUTED_VALUE"""),40)</f>
        <v>40</v>
      </c>
      <c r="F183" s="10">
        <f ca="1">IFERROR(__xludf.DUMMYFUNCTION("""COMPUTED_VALUE"""),50)</f>
        <v>50</v>
      </c>
      <c r="G183" s="10">
        <f ca="1">IFERROR(__xludf.DUMMYFUNCTION("""COMPUTED_VALUE"""),50)</f>
        <v>50</v>
      </c>
      <c r="H183" s="10" t="str">
        <f ca="1">IFERROR(__xludf.DUMMYFUNCTION("""COMPUTED_VALUE"""),"")</f>
        <v/>
      </c>
      <c r="I183" s="10" t="str">
        <f ca="1">IFERROR(__xludf.DUMMYFUNCTION("""COMPUTED_VALUE"""),"")</f>
        <v/>
      </c>
      <c r="J183" s="10" t="str">
        <f ca="1">IFERROR(__xludf.DUMMYFUNCTION("""COMPUTED_VALUE"""),"")</f>
        <v/>
      </c>
    </row>
    <row r="184" spans="1:10" ht="12.75">
      <c r="A184" s="10"/>
      <c r="B184" s="10" t="str">
        <f ca="1">IFERROR(__xludf.DUMMYFUNCTION("""COMPUTED_VALUE"""),"Parker")</f>
        <v>Parker</v>
      </c>
      <c r="C184" s="10">
        <f ca="1">IFERROR(__xludf.DUMMYFUNCTION("""COMPUTED_VALUE"""),24)</f>
        <v>24</v>
      </c>
      <c r="D184" s="10">
        <f ca="1">IFERROR(__xludf.DUMMYFUNCTION("""COMPUTED_VALUE"""),28)</f>
        <v>28</v>
      </c>
      <c r="E184" s="10">
        <f ca="1">IFERROR(__xludf.DUMMYFUNCTION("""COMPUTED_VALUE"""),30)</f>
        <v>30</v>
      </c>
      <c r="F184" s="10" t="str">
        <f ca="1">IFERROR(__xludf.DUMMYFUNCTION("""COMPUTED_VALUE"""),"")</f>
        <v/>
      </c>
      <c r="G184" s="10" t="str">
        <f ca="1">IFERROR(__xludf.DUMMYFUNCTION("""COMPUTED_VALUE"""),"")</f>
        <v/>
      </c>
      <c r="H184" s="10" t="str">
        <f ca="1">IFERROR(__xludf.DUMMYFUNCTION("""COMPUTED_VALUE"""),"")</f>
        <v/>
      </c>
      <c r="I184" s="10" t="str">
        <f ca="1">IFERROR(__xludf.DUMMYFUNCTION("""COMPUTED_VALUE"""),"")</f>
        <v/>
      </c>
      <c r="J184" s="10" t="str">
        <f ca="1">IFERROR(__xludf.DUMMYFUNCTION("""COMPUTED_VALUE"""),"")</f>
        <v/>
      </c>
    </row>
    <row r="185" spans="1:10" ht="12.75">
      <c r="A185" s="10"/>
      <c r="B185" s="10" t="str">
        <f ca="1">IFERROR(__xludf.DUMMYFUNCTION("""COMPUTED_VALUE"""),"Parker")</f>
        <v>Parker</v>
      </c>
      <c r="C185" s="10">
        <f ca="1">IFERROR(__xludf.DUMMYFUNCTION("""COMPUTED_VALUE"""),16)</f>
        <v>16</v>
      </c>
      <c r="D185" s="10">
        <f ca="1">IFERROR(__xludf.DUMMYFUNCTION("""COMPUTED_VALUE"""),16)</f>
        <v>16</v>
      </c>
      <c r="E185" s="10">
        <f ca="1">IFERROR(__xludf.DUMMYFUNCTION("""COMPUTED_VALUE"""),18)</f>
        <v>18</v>
      </c>
      <c r="F185" s="10">
        <f ca="1">IFERROR(__xludf.DUMMYFUNCTION("""COMPUTED_VALUE"""),20)</f>
        <v>20</v>
      </c>
      <c r="G185" s="10">
        <f ca="1">IFERROR(__xludf.DUMMYFUNCTION("""COMPUTED_VALUE"""),24)</f>
        <v>24</v>
      </c>
      <c r="H185" s="10" t="str">
        <f ca="1">IFERROR(__xludf.DUMMYFUNCTION("""COMPUTED_VALUE"""),"")</f>
        <v/>
      </c>
      <c r="I185" s="10" t="str">
        <f ca="1">IFERROR(__xludf.DUMMYFUNCTION("""COMPUTED_VALUE"""),"")</f>
        <v/>
      </c>
      <c r="J185" s="10" t="str">
        <f ca="1">IFERROR(__xludf.DUMMYFUNCTION("""COMPUTED_VALUE"""),"")</f>
        <v/>
      </c>
    </row>
    <row r="186" spans="1:10" ht="12.75">
      <c r="A186" s="10"/>
      <c r="B186" s="10" t="str">
        <f ca="1">IFERROR(__xludf.DUMMYFUNCTION("""COMPUTED_VALUE"""),"Parker")</f>
        <v>Parker</v>
      </c>
      <c r="C186" s="10">
        <f ca="1">IFERROR(__xludf.DUMMYFUNCTION("""COMPUTED_VALUE"""),20)</f>
        <v>20</v>
      </c>
      <c r="D186" s="10">
        <f ca="1">IFERROR(__xludf.DUMMYFUNCTION("""COMPUTED_VALUE"""),24)</f>
        <v>24</v>
      </c>
      <c r="E186" s="10">
        <f ca="1">IFERROR(__xludf.DUMMYFUNCTION("""COMPUTED_VALUE"""),28)</f>
        <v>28</v>
      </c>
      <c r="F186" s="10">
        <f ca="1">IFERROR(__xludf.DUMMYFUNCTION("""COMPUTED_VALUE"""),34)</f>
        <v>34</v>
      </c>
      <c r="G186" s="10">
        <f ca="1">IFERROR(__xludf.DUMMYFUNCTION("""COMPUTED_VALUE"""),38)</f>
        <v>38</v>
      </c>
      <c r="H186" s="10" t="str">
        <f ca="1">IFERROR(__xludf.DUMMYFUNCTION("""COMPUTED_VALUE"""),"")</f>
        <v/>
      </c>
      <c r="I186" s="10" t="str">
        <f ca="1">IFERROR(__xludf.DUMMYFUNCTION("""COMPUTED_VALUE"""),"")</f>
        <v/>
      </c>
      <c r="J186" s="10" t="str">
        <f ca="1">IFERROR(__xludf.DUMMYFUNCTION("""COMPUTED_VALUE"""),"")</f>
        <v/>
      </c>
    </row>
    <row r="187" spans="1:10" ht="12.75">
      <c r="A187" s="10"/>
      <c r="B187" s="10" t="str">
        <f ca="1">IFERROR(__xludf.DUMMYFUNCTION("""COMPUTED_VALUE"""),"Parker")</f>
        <v>Parker</v>
      </c>
      <c r="C187" s="10">
        <f ca="1">IFERROR(__xludf.DUMMYFUNCTION("""COMPUTED_VALUE"""),30)</f>
        <v>30</v>
      </c>
      <c r="D187" s="10">
        <f ca="1">IFERROR(__xludf.DUMMYFUNCTION("""COMPUTED_VALUE"""),34)</f>
        <v>34</v>
      </c>
      <c r="E187" s="10">
        <f ca="1">IFERROR(__xludf.DUMMYFUNCTION("""COMPUTED_VALUE"""),38)</f>
        <v>38</v>
      </c>
      <c r="F187" s="10">
        <f ca="1">IFERROR(__xludf.DUMMYFUNCTION("""COMPUTED_VALUE"""),40)</f>
        <v>40</v>
      </c>
      <c r="G187" s="10">
        <f ca="1">IFERROR(__xludf.DUMMYFUNCTION("""COMPUTED_VALUE"""),44)</f>
        <v>44</v>
      </c>
      <c r="H187" s="10" t="str">
        <f ca="1">IFERROR(__xludf.DUMMYFUNCTION("""COMPUTED_VALUE"""),"")</f>
        <v/>
      </c>
      <c r="I187" s="10" t="str">
        <f ca="1">IFERROR(__xludf.DUMMYFUNCTION("""COMPUTED_VALUE"""),"")</f>
        <v/>
      </c>
      <c r="J187" s="10" t="str">
        <f ca="1">IFERROR(__xludf.DUMMYFUNCTION("""COMPUTED_VALUE"""),"")</f>
        <v/>
      </c>
    </row>
    <row r="188" spans="1:10" ht="12.75">
      <c r="A188" s="10"/>
      <c r="B188" s="10" t="str">
        <f ca="1">IFERROR(__xludf.DUMMYFUNCTION("""COMPUTED_VALUE"""),"Parker")</f>
        <v>Parker</v>
      </c>
      <c r="C188" s="10">
        <f ca="1">IFERROR(__xludf.DUMMYFUNCTION("""COMPUTED_VALUE"""),20)</f>
        <v>20</v>
      </c>
      <c r="D188" s="10">
        <f ca="1">IFERROR(__xludf.DUMMYFUNCTION("""COMPUTED_VALUE"""),20)</f>
        <v>20</v>
      </c>
      <c r="E188" s="10">
        <f ca="1">IFERROR(__xludf.DUMMYFUNCTION("""COMPUTED_VALUE"""),28)</f>
        <v>28</v>
      </c>
      <c r="F188" s="10">
        <f ca="1">IFERROR(__xludf.DUMMYFUNCTION("""COMPUTED_VALUE"""),34)</f>
        <v>34</v>
      </c>
      <c r="G188" s="10">
        <f ca="1">IFERROR(__xludf.DUMMYFUNCTION("""COMPUTED_VALUE"""),40)</f>
        <v>40</v>
      </c>
      <c r="H188" s="10" t="str">
        <f ca="1">IFERROR(__xludf.DUMMYFUNCTION("""COMPUTED_VALUE"""),"")</f>
        <v/>
      </c>
      <c r="I188" s="10" t="str">
        <f ca="1">IFERROR(__xludf.DUMMYFUNCTION("""COMPUTED_VALUE"""),"")</f>
        <v/>
      </c>
      <c r="J188" s="10" t="str">
        <f ca="1">IFERROR(__xludf.DUMMYFUNCTION("""COMPUTED_VALUE"""),"")</f>
        <v/>
      </c>
    </row>
    <row r="189" spans="1:10" ht="12.75">
      <c r="A189" s="10"/>
      <c r="B189" s="10" t="str">
        <f ca="1">IFERROR(__xludf.DUMMYFUNCTION("""COMPUTED_VALUE"""),"Parker")</f>
        <v>Parker</v>
      </c>
      <c r="C189" s="10">
        <f ca="1">IFERROR(__xludf.DUMMYFUNCTION("""COMPUTED_VALUE"""),34)</f>
        <v>34</v>
      </c>
      <c r="D189" s="10">
        <f ca="1">IFERROR(__xludf.DUMMYFUNCTION("""COMPUTED_VALUE"""),34)</f>
        <v>34</v>
      </c>
      <c r="E189" s="10">
        <f ca="1">IFERROR(__xludf.DUMMYFUNCTION("""COMPUTED_VALUE"""),38)</f>
        <v>38</v>
      </c>
      <c r="F189" s="10">
        <f ca="1">IFERROR(__xludf.DUMMYFUNCTION("""COMPUTED_VALUE"""),40)</f>
        <v>40</v>
      </c>
      <c r="G189" s="10">
        <f ca="1">IFERROR(__xludf.DUMMYFUNCTION("""COMPUTED_VALUE"""),44)</f>
        <v>44</v>
      </c>
      <c r="H189" s="10" t="str">
        <f ca="1">IFERROR(__xludf.DUMMYFUNCTION("""COMPUTED_VALUE"""),"")</f>
        <v/>
      </c>
      <c r="I189" s="10" t="str">
        <f ca="1">IFERROR(__xludf.DUMMYFUNCTION("""COMPUTED_VALUE"""),"")</f>
        <v/>
      </c>
      <c r="J189" s="10" t="str">
        <f ca="1">IFERROR(__xludf.DUMMYFUNCTION("""COMPUTED_VALUE"""),"")</f>
        <v/>
      </c>
    </row>
    <row r="190" spans="1:10" ht="12.75">
      <c r="A190" s="10"/>
      <c r="B190" s="10" t="str">
        <f ca="1">IFERROR(__xludf.DUMMYFUNCTION("""COMPUTED_VALUE"""),"Parker")</f>
        <v>Parker</v>
      </c>
      <c r="C190" s="10">
        <f ca="1">IFERROR(__xludf.DUMMYFUNCTION("""COMPUTED_VALUE"""),34)</f>
        <v>34</v>
      </c>
      <c r="D190" s="10">
        <f ca="1">IFERROR(__xludf.DUMMYFUNCTION("""COMPUTED_VALUE"""),38)</f>
        <v>38</v>
      </c>
      <c r="E190" s="10">
        <f ca="1">IFERROR(__xludf.DUMMYFUNCTION("""COMPUTED_VALUE"""),40)</f>
        <v>40</v>
      </c>
      <c r="F190" s="10">
        <f ca="1">IFERROR(__xludf.DUMMYFUNCTION("""COMPUTED_VALUE"""),44)</f>
        <v>44</v>
      </c>
      <c r="G190" s="10">
        <f ca="1">IFERROR(__xludf.DUMMYFUNCTION("""COMPUTED_VALUE"""),50)</f>
        <v>50</v>
      </c>
      <c r="H190" s="10" t="str">
        <f ca="1">IFERROR(__xludf.DUMMYFUNCTION("""COMPUTED_VALUE"""),"")</f>
        <v/>
      </c>
      <c r="I190" s="10" t="str">
        <f ca="1">IFERROR(__xludf.DUMMYFUNCTION("""COMPUTED_VALUE"""),"")</f>
        <v/>
      </c>
      <c r="J190" s="10" t="str">
        <f ca="1">IFERROR(__xludf.DUMMYFUNCTION("""COMPUTED_VALUE"""),"")</f>
        <v/>
      </c>
    </row>
    <row r="191" spans="1:10" ht="12.75">
      <c r="A191" s="10"/>
      <c r="B191" s="10" t="str">
        <f ca="1">IFERROR(__xludf.DUMMYFUNCTION("""COMPUTED_VALUE"""),"Parker")</f>
        <v>Parker</v>
      </c>
      <c r="C191" s="10" t="str">
        <f ca="1">IFERROR(__xludf.DUMMYFUNCTION("""COMPUTED_VALUE"""),"")</f>
        <v/>
      </c>
      <c r="D191" s="10" t="str">
        <f ca="1">IFERROR(__xludf.DUMMYFUNCTION("""COMPUTED_VALUE"""),"")</f>
        <v/>
      </c>
      <c r="E191" s="10">
        <f ca="1">IFERROR(__xludf.DUMMYFUNCTION("""COMPUTED_VALUE"""),34)</f>
        <v>34</v>
      </c>
      <c r="F191" s="10">
        <f ca="1">IFERROR(__xludf.DUMMYFUNCTION("""COMPUTED_VALUE"""),38)</f>
        <v>38</v>
      </c>
      <c r="G191" s="10">
        <f ca="1">IFERROR(__xludf.DUMMYFUNCTION("""COMPUTED_VALUE"""),40)</f>
        <v>40</v>
      </c>
      <c r="H191" s="10" t="str">
        <f ca="1">IFERROR(__xludf.DUMMYFUNCTION("""COMPUTED_VALUE"""),"")</f>
        <v/>
      </c>
      <c r="I191" s="10" t="str">
        <f ca="1">IFERROR(__xludf.DUMMYFUNCTION("""COMPUTED_VALUE"""),"")</f>
        <v/>
      </c>
      <c r="J191" s="10" t="str">
        <f ca="1">IFERROR(__xludf.DUMMYFUNCTION("""COMPUTED_VALUE"""),"")</f>
        <v/>
      </c>
    </row>
    <row r="192" spans="1:10" ht="12.75">
      <c r="A192" s="10"/>
      <c r="B192" s="10" t="str">
        <f ca="1">IFERROR(__xludf.DUMMYFUNCTION("""COMPUTED_VALUE"""),"Parker")</f>
        <v>Parker</v>
      </c>
      <c r="C192" s="10">
        <f ca="1">IFERROR(__xludf.DUMMYFUNCTION("""COMPUTED_VALUE"""),28)</f>
        <v>28</v>
      </c>
      <c r="D192" s="10">
        <f ca="1">IFERROR(__xludf.DUMMYFUNCTION("""COMPUTED_VALUE"""),30)</f>
        <v>30</v>
      </c>
      <c r="E192" s="10">
        <f ca="1">IFERROR(__xludf.DUMMYFUNCTION("""COMPUTED_VALUE"""),34)</f>
        <v>34</v>
      </c>
      <c r="F192" s="10">
        <f ca="1">IFERROR(__xludf.DUMMYFUNCTION("""COMPUTED_VALUE"""),38)</f>
        <v>38</v>
      </c>
      <c r="G192" s="10">
        <f ca="1">IFERROR(__xludf.DUMMYFUNCTION("""COMPUTED_VALUE"""),40)</f>
        <v>40</v>
      </c>
      <c r="H192" s="10" t="str">
        <f ca="1">IFERROR(__xludf.DUMMYFUNCTION("""COMPUTED_VALUE"""),"")</f>
        <v/>
      </c>
      <c r="I192" s="10" t="str">
        <f ca="1">IFERROR(__xludf.DUMMYFUNCTION("""COMPUTED_VALUE"""),"")</f>
        <v/>
      </c>
      <c r="J192" s="10" t="str">
        <f ca="1">IFERROR(__xludf.DUMMYFUNCTION("""COMPUTED_VALUE"""),"")</f>
        <v/>
      </c>
    </row>
    <row r="193" spans="1:10" ht="12.75">
      <c r="A193" s="10"/>
      <c r="B193" s="10" t="str">
        <f ca="1">IFERROR(__xludf.DUMMYFUNCTION("""COMPUTED_VALUE"""),"Parker")</f>
        <v>Parker</v>
      </c>
      <c r="C193" s="10">
        <f ca="1">IFERROR(__xludf.DUMMYFUNCTION("""COMPUTED_VALUE"""),30)</f>
        <v>30</v>
      </c>
      <c r="D193" s="10">
        <f ca="1">IFERROR(__xludf.DUMMYFUNCTION("""COMPUTED_VALUE"""),34)</f>
        <v>34</v>
      </c>
      <c r="E193" s="10">
        <f ca="1">IFERROR(__xludf.DUMMYFUNCTION("""COMPUTED_VALUE"""),38)</f>
        <v>38</v>
      </c>
      <c r="F193" s="10">
        <f ca="1">IFERROR(__xludf.DUMMYFUNCTION("""COMPUTED_VALUE"""),40)</f>
        <v>40</v>
      </c>
      <c r="G193" s="10">
        <f ca="1">IFERROR(__xludf.DUMMYFUNCTION("""COMPUTED_VALUE"""),44)</f>
        <v>44</v>
      </c>
      <c r="H193" s="10" t="str">
        <f ca="1">IFERROR(__xludf.DUMMYFUNCTION("""COMPUTED_VALUE"""),"")</f>
        <v/>
      </c>
      <c r="I193" s="10" t="str">
        <f ca="1">IFERROR(__xludf.DUMMYFUNCTION("""COMPUTED_VALUE"""),"")</f>
        <v/>
      </c>
      <c r="J193" s="10" t="str">
        <f ca="1">IFERROR(__xludf.DUMMYFUNCTION("""COMPUTED_VALUE"""),"")</f>
        <v/>
      </c>
    </row>
    <row r="194" spans="1:10" ht="12.75">
      <c r="A194" s="10"/>
      <c r="B194" s="10" t="str">
        <f ca="1">IFERROR(__xludf.DUMMYFUNCTION("""COMPUTED_VALUE"""),"Parker")</f>
        <v>Parker</v>
      </c>
      <c r="C194" s="10" t="str">
        <f ca="1">IFERROR(__xludf.DUMMYFUNCTION("""COMPUTED_VALUE"""),"")</f>
        <v/>
      </c>
      <c r="D194" s="10" t="str">
        <f ca="1">IFERROR(__xludf.DUMMYFUNCTION("""COMPUTED_VALUE"""),"")</f>
        <v/>
      </c>
      <c r="E194" s="10" t="str">
        <f ca="1">IFERROR(__xludf.DUMMYFUNCTION("""COMPUTED_VALUE"""),"")</f>
        <v/>
      </c>
      <c r="F194" s="10">
        <f ca="1">IFERROR(__xludf.DUMMYFUNCTION("""COMPUTED_VALUE"""),30)</f>
        <v>30</v>
      </c>
      <c r="G194" s="10">
        <f ca="1">IFERROR(__xludf.DUMMYFUNCTION("""COMPUTED_VALUE"""),30)</f>
        <v>30</v>
      </c>
      <c r="H194" s="10" t="str">
        <f ca="1">IFERROR(__xludf.DUMMYFUNCTION("""COMPUTED_VALUE"""),"")</f>
        <v/>
      </c>
      <c r="I194" s="10" t="str">
        <f ca="1">IFERROR(__xludf.DUMMYFUNCTION("""COMPUTED_VALUE"""),"")</f>
        <v/>
      </c>
      <c r="J194" s="10" t="str">
        <f ca="1">IFERROR(__xludf.DUMMYFUNCTION("""COMPUTED_VALUE"""),"")</f>
        <v/>
      </c>
    </row>
    <row r="195" spans="1:10" ht="12.75">
      <c r="A195" s="10"/>
      <c r="B195" s="10" t="str">
        <f ca="1">IFERROR(__xludf.DUMMYFUNCTION("""COMPUTED_VALUE"""),"Parker")</f>
        <v>Parker</v>
      </c>
      <c r="C195" s="10" t="str">
        <f ca="1">IFERROR(__xludf.DUMMYFUNCTION("""COMPUTED_VALUE"""),"")</f>
        <v/>
      </c>
      <c r="D195" s="10" t="str">
        <f ca="1">IFERROR(__xludf.DUMMYFUNCTION("""COMPUTED_VALUE"""),"")</f>
        <v/>
      </c>
      <c r="E195" s="10" t="str">
        <f ca="1">IFERROR(__xludf.DUMMYFUNCTION("""COMPUTED_VALUE"""),"")</f>
        <v/>
      </c>
      <c r="F195" s="10" t="str">
        <f ca="1">IFERROR(__xludf.DUMMYFUNCTION("""COMPUTED_VALUE"""),"")</f>
        <v/>
      </c>
      <c r="G195" s="10" t="str">
        <f ca="1">IFERROR(__xludf.DUMMYFUNCTION("""COMPUTED_VALUE"""),"")</f>
        <v/>
      </c>
      <c r="H195" s="10" t="str">
        <f ca="1">IFERROR(__xludf.DUMMYFUNCTION("""COMPUTED_VALUE"""),"")</f>
        <v/>
      </c>
      <c r="I195" s="10" t="str">
        <f ca="1">IFERROR(__xludf.DUMMYFUNCTION("""COMPUTED_VALUE"""),"")</f>
        <v/>
      </c>
      <c r="J195" s="10" t="str">
        <f ca="1">IFERROR(__xludf.DUMMYFUNCTION("""COMPUTED_VALUE"""),"")</f>
        <v/>
      </c>
    </row>
    <row r="196" spans="1:10" ht="12.75">
      <c r="A196" s="10"/>
      <c r="B196" s="10" t="str">
        <f ca="1">IFERROR(__xludf.DUMMYFUNCTION("""COMPUTED_VALUE"""),"Parker")</f>
        <v>Parker</v>
      </c>
      <c r="C196" s="10" t="str">
        <f ca="1">IFERROR(__xludf.DUMMYFUNCTION("""COMPUTED_VALUE"""),"")</f>
        <v/>
      </c>
      <c r="D196" s="10" t="str">
        <f ca="1">IFERROR(__xludf.DUMMYFUNCTION("""COMPUTED_VALUE"""),"")</f>
        <v/>
      </c>
      <c r="E196" s="10" t="str">
        <f ca="1">IFERROR(__xludf.DUMMYFUNCTION("""COMPUTED_VALUE"""),"")</f>
        <v/>
      </c>
      <c r="F196" s="10" t="str">
        <f ca="1">IFERROR(__xludf.DUMMYFUNCTION("""COMPUTED_VALUE"""),"")</f>
        <v/>
      </c>
      <c r="G196" s="10" t="str">
        <f ca="1">IFERROR(__xludf.DUMMYFUNCTION("""COMPUTED_VALUE"""),"")</f>
        <v/>
      </c>
      <c r="H196" s="10" t="str">
        <f ca="1">IFERROR(__xludf.DUMMYFUNCTION("""COMPUTED_VALUE"""),"")</f>
        <v/>
      </c>
      <c r="I196" s="10" t="str">
        <f ca="1">IFERROR(__xludf.DUMMYFUNCTION("""COMPUTED_VALUE"""),"")</f>
        <v/>
      </c>
      <c r="J196" s="10" t="str">
        <f ca="1">IFERROR(__xludf.DUMMYFUNCTION("""COMPUTED_VALUE"""),"")</f>
        <v/>
      </c>
    </row>
    <row r="197" spans="1:10" ht="12.75">
      <c r="A197" s="10"/>
      <c r="B197" s="10" t="str">
        <f ca="1">IFERROR(__xludf.DUMMYFUNCTION("""COMPUTED_VALUE"""),"Parker")</f>
        <v>Parker</v>
      </c>
      <c r="C197" s="10" t="str">
        <f ca="1">IFERROR(__xludf.DUMMYFUNCTION("""COMPUTED_VALUE"""),"")</f>
        <v/>
      </c>
      <c r="D197" s="10" t="str">
        <f ca="1">IFERROR(__xludf.DUMMYFUNCTION("""COMPUTED_VALUE"""),"")</f>
        <v/>
      </c>
      <c r="E197" s="10" t="str">
        <f ca="1">IFERROR(__xludf.DUMMYFUNCTION("""COMPUTED_VALUE"""),"")</f>
        <v/>
      </c>
      <c r="F197" s="10" t="str">
        <f ca="1">IFERROR(__xludf.DUMMYFUNCTION("""COMPUTED_VALUE"""),"")</f>
        <v/>
      </c>
      <c r="G197" s="10" t="str">
        <f ca="1">IFERROR(__xludf.DUMMYFUNCTION("""COMPUTED_VALUE"""),"")</f>
        <v/>
      </c>
      <c r="H197" s="10" t="str">
        <f ca="1">IFERROR(__xludf.DUMMYFUNCTION("""COMPUTED_VALUE"""),"")</f>
        <v/>
      </c>
      <c r="I197" s="10" t="str">
        <f ca="1">IFERROR(__xludf.DUMMYFUNCTION("""COMPUTED_VALUE"""),"")</f>
        <v/>
      </c>
      <c r="J197" s="10" t="str">
        <f ca="1">IFERROR(__xludf.DUMMYFUNCTION("""COMPUTED_VALUE"""),"")</f>
        <v/>
      </c>
    </row>
    <row r="198" spans="1:10" ht="12.75">
      <c r="A198" s="10"/>
      <c r="B198" s="10" t="str">
        <f ca="1">IFERROR(__xludf.DUMMYFUNCTION("""COMPUTED_VALUE"""),"Morelan")</f>
        <v>Morelan</v>
      </c>
      <c r="C198" s="10">
        <f ca="1">IFERROR(__xludf.DUMMYFUNCTION("""COMPUTED_VALUE"""),20)</f>
        <v>20</v>
      </c>
      <c r="D198" s="10">
        <f ca="1">IFERROR(__xludf.DUMMYFUNCTION("""COMPUTED_VALUE"""),24)</f>
        <v>24</v>
      </c>
      <c r="E198" s="10">
        <f ca="1">IFERROR(__xludf.DUMMYFUNCTION("""COMPUTED_VALUE"""),30)</f>
        <v>30</v>
      </c>
      <c r="F198" s="10">
        <f ca="1">IFERROR(__xludf.DUMMYFUNCTION("""COMPUTED_VALUE"""),34)</f>
        <v>34</v>
      </c>
      <c r="G198" s="10">
        <f ca="1">IFERROR(__xludf.DUMMYFUNCTION("""COMPUTED_VALUE"""),38)</f>
        <v>38</v>
      </c>
      <c r="H198" s="10" t="str">
        <f ca="1">IFERROR(__xludf.DUMMYFUNCTION("""COMPUTED_VALUE"""),"")</f>
        <v/>
      </c>
      <c r="I198" s="10" t="str">
        <f ca="1">IFERROR(__xludf.DUMMYFUNCTION("""COMPUTED_VALUE"""),"")</f>
        <v/>
      </c>
      <c r="J198" s="10" t="str">
        <f ca="1">IFERROR(__xludf.DUMMYFUNCTION("""COMPUTED_VALUE"""),"")</f>
        <v/>
      </c>
    </row>
    <row r="199" spans="1:10" ht="12.75">
      <c r="A199" s="10"/>
      <c r="B199" s="10" t="str">
        <f ca="1">IFERROR(__xludf.DUMMYFUNCTION("""COMPUTED_VALUE"""),"Morelan")</f>
        <v>Morelan</v>
      </c>
      <c r="C199" s="10">
        <f ca="1">IFERROR(__xludf.DUMMYFUNCTION("""COMPUTED_VALUE"""),34)</f>
        <v>34</v>
      </c>
      <c r="D199" s="10">
        <f ca="1">IFERROR(__xludf.DUMMYFUNCTION("""COMPUTED_VALUE"""),38)</f>
        <v>38</v>
      </c>
      <c r="E199" s="10">
        <f ca="1">IFERROR(__xludf.DUMMYFUNCTION("""COMPUTED_VALUE"""),40)</f>
        <v>40</v>
      </c>
      <c r="F199" s="10">
        <f ca="1">IFERROR(__xludf.DUMMYFUNCTION("""COMPUTED_VALUE"""),50)</f>
        <v>50</v>
      </c>
      <c r="G199" s="10">
        <f ca="1">IFERROR(__xludf.DUMMYFUNCTION("""COMPUTED_VALUE"""),50)</f>
        <v>50</v>
      </c>
      <c r="H199" s="10" t="str">
        <f ca="1">IFERROR(__xludf.DUMMYFUNCTION("""COMPUTED_VALUE"""),"")</f>
        <v/>
      </c>
      <c r="I199" s="10" t="str">
        <f ca="1">IFERROR(__xludf.DUMMYFUNCTION("""COMPUTED_VALUE"""),"")</f>
        <v/>
      </c>
      <c r="J199" s="10" t="str">
        <f ca="1">IFERROR(__xludf.DUMMYFUNCTION("""COMPUTED_VALUE"""),"")</f>
        <v/>
      </c>
    </row>
    <row r="200" spans="1:10" ht="12.75">
      <c r="A200" s="10"/>
      <c r="B200" s="10" t="str">
        <f ca="1">IFERROR(__xludf.DUMMYFUNCTION("""COMPUTED_VALUE"""),"")</f>
        <v/>
      </c>
      <c r="C200" s="10" t="str">
        <f ca="1">IFERROR(__xludf.DUMMYFUNCTION("""COMPUTED_VALUE"""),"")</f>
        <v/>
      </c>
      <c r="D200" s="10" t="str">
        <f ca="1">IFERROR(__xludf.DUMMYFUNCTION("""COMPUTED_VALUE"""),"")</f>
        <v/>
      </c>
      <c r="E200" s="10" t="str">
        <f ca="1">IFERROR(__xludf.DUMMYFUNCTION("""COMPUTED_VALUE"""),"")</f>
        <v/>
      </c>
      <c r="F200" s="10" t="str">
        <f ca="1">IFERROR(__xludf.DUMMYFUNCTION("""COMPUTED_VALUE"""),"")</f>
        <v/>
      </c>
      <c r="G200" s="10">
        <f ca="1">IFERROR(__xludf.DUMMYFUNCTION("""COMPUTED_VALUE"""),34)</f>
        <v>34</v>
      </c>
      <c r="H200" s="10" t="str">
        <f ca="1">IFERROR(__xludf.DUMMYFUNCTION("""COMPUTED_VALUE"""),"")</f>
        <v/>
      </c>
      <c r="I200" s="10" t="str">
        <f ca="1">IFERROR(__xludf.DUMMYFUNCTION("""COMPUTED_VALUE"""),"")</f>
        <v/>
      </c>
      <c r="J200" s="10" t="str">
        <f ca="1">IFERROR(__xludf.DUMMYFUNCTION("""COMPUTED_VALUE"""),"")</f>
        <v/>
      </c>
    </row>
    <row r="201" spans="1:10" ht="12.75">
      <c r="A201" s="10"/>
      <c r="B201" s="10" t="str">
        <f ca="1">IFERROR(__xludf.DUMMYFUNCTION("""COMPUTED_VALUE"""),"Morelan")</f>
        <v>Morelan</v>
      </c>
      <c r="C201" s="10">
        <f ca="1">IFERROR(__xludf.DUMMYFUNCTION("""COMPUTED_VALUE"""),28)</f>
        <v>28</v>
      </c>
      <c r="D201" s="10">
        <f ca="1">IFERROR(__xludf.DUMMYFUNCTION("""COMPUTED_VALUE"""),30)</f>
        <v>30</v>
      </c>
      <c r="E201" s="10">
        <f ca="1">IFERROR(__xludf.DUMMYFUNCTION("""COMPUTED_VALUE"""),34)</f>
        <v>34</v>
      </c>
      <c r="F201" s="10">
        <f ca="1">IFERROR(__xludf.DUMMYFUNCTION("""COMPUTED_VALUE"""),38)</f>
        <v>38</v>
      </c>
      <c r="G201" s="10">
        <f ca="1">IFERROR(__xludf.DUMMYFUNCTION("""COMPUTED_VALUE"""),40)</f>
        <v>40</v>
      </c>
      <c r="H201" s="10" t="str">
        <f ca="1">IFERROR(__xludf.DUMMYFUNCTION("""COMPUTED_VALUE"""),"")</f>
        <v/>
      </c>
      <c r="I201" s="10" t="str">
        <f ca="1">IFERROR(__xludf.DUMMYFUNCTION("""COMPUTED_VALUE"""),"")</f>
        <v/>
      </c>
      <c r="J201" s="10" t="str">
        <f ca="1">IFERROR(__xludf.DUMMYFUNCTION("""COMPUTED_VALUE"""),"")</f>
        <v/>
      </c>
    </row>
    <row r="202" spans="1:10" ht="12.75">
      <c r="A202" s="10"/>
      <c r="B202" s="10" t="str">
        <f ca="1">IFERROR(__xludf.DUMMYFUNCTION("""COMPUTED_VALUE"""),"Morelan")</f>
        <v>Morelan</v>
      </c>
      <c r="C202" s="10">
        <f ca="1">IFERROR(__xludf.DUMMYFUNCTION("""COMPUTED_VALUE"""),34)</f>
        <v>34</v>
      </c>
      <c r="D202" s="10">
        <f ca="1">IFERROR(__xludf.DUMMYFUNCTION("""COMPUTED_VALUE"""),38)</f>
        <v>38</v>
      </c>
      <c r="E202" s="10">
        <f ca="1">IFERROR(__xludf.DUMMYFUNCTION("""COMPUTED_VALUE"""),40)</f>
        <v>40</v>
      </c>
      <c r="F202" s="10">
        <f ca="1">IFERROR(__xludf.DUMMYFUNCTION("""COMPUTED_VALUE"""),50)</f>
        <v>50</v>
      </c>
      <c r="G202" s="10">
        <f ca="1">IFERROR(__xludf.DUMMYFUNCTION("""COMPUTED_VALUE"""),50)</f>
        <v>50</v>
      </c>
      <c r="H202" s="10" t="str">
        <f ca="1">IFERROR(__xludf.DUMMYFUNCTION("""COMPUTED_VALUE"""),"")</f>
        <v/>
      </c>
      <c r="I202" s="10" t="str">
        <f ca="1">IFERROR(__xludf.DUMMYFUNCTION("""COMPUTED_VALUE"""),"")</f>
        <v/>
      </c>
      <c r="J202" s="10" t="str">
        <f ca="1">IFERROR(__xludf.DUMMYFUNCTION("""COMPUTED_VALUE"""),"")</f>
        <v/>
      </c>
    </row>
    <row r="203" spans="1:10" ht="12.75">
      <c r="A203" s="10"/>
      <c r="B203" s="10" t="str">
        <f ca="1">IFERROR(__xludf.DUMMYFUNCTION("""COMPUTED_VALUE"""),"Morelan")</f>
        <v>Morelan</v>
      </c>
      <c r="C203" s="10">
        <f ca="1">IFERROR(__xludf.DUMMYFUNCTION("""COMPUTED_VALUE"""),16)</f>
        <v>16</v>
      </c>
      <c r="D203" s="10">
        <f ca="1">IFERROR(__xludf.DUMMYFUNCTION("""COMPUTED_VALUE"""),18)</f>
        <v>18</v>
      </c>
      <c r="E203" s="10">
        <f ca="1">IFERROR(__xludf.DUMMYFUNCTION("""COMPUTED_VALUE"""),24)</f>
        <v>24</v>
      </c>
      <c r="F203" s="10">
        <f ca="1">IFERROR(__xludf.DUMMYFUNCTION("""COMPUTED_VALUE"""),30)</f>
        <v>30</v>
      </c>
      <c r="G203" s="10">
        <f ca="1">IFERROR(__xludf.DUMMYFUNCTION("""COMPUTED_VALUE"""),34)</f>
        <v>34</v>
      </c>
      <c r="H203" s="10" t="str">
        <f ca="1">IFERROR(__xludf.DUMMYFUNCTION("""COMPUTED_VALUE"""),"")</f>
        <v/>
      </c>
      <c r="I203" s="10" t="str">
        <f ca="1">IFERROR(__xludf.DUMMYFUNCTION("""COMPUTED_VALUE"""),"")</f>
        <v/>
      </c>
      <c r="J203" s="10" t="str">
        <f ca="1">IFERROR(__xludf.DUMMYFUNCTION("""COMPUTED_VALUE"""),"")</f>
        <v/>
      </c>
    </row>
    <row r="204" spans="1:10" ht="12.75">
      <c r="A204" s="10"/>
      <c r="B204" s="10" t="str">
        <f ca="1">IFERROR(__xludf.DUMMYFUNCTION("""COMPUTED_VALUE"""),"Morelan")</f>
        <v>Morelan</v>
      </c>
      <c r="C204" s="10">
        <f ca="1">IFERROR(__xludf.DUMMYFUNCTION("""COMPUTED_VALUE"""),18)</f>
        <v>18</v>
      </c>
      <c r="D204" s="10">
        <f ca="1">IFERROR(__xludf.DUMMYFUNCTION("""COMPUTED_VALUE"""),18)</f>
        <v>18</v>
      </c>
      <c r="E204" s="10">
        <f ca="1">IFERROR(__xludf.DUMMYFUNCTION("""COMPUTED_VALUE"""),24)</f>
        <v>24</v>
      </c>
      <c r="F204" s="10">
        <f ca="1">IFERROR(__xludf.DUMMYFUNCTION("""COMPUTED_VALUE"""),28)</f>
        <v>28</v>
      </c>
      <c r="G204" s="10">
        <f ca="1">IFERROR(__xludf.DUMMYFUNCTION("""COMPUTED_VALUE"""),28)</f>
        <v>28</v>
      </c>
      <c r="H204" s="10" t="str">
        <f ca="1">IFERROR(__xludf.DUMMYFUNCTION("""COMPUTED_VALUE"""),"")</f>
        <v/>
      </c>
      <c r="I204" s="10" t="str">
        <f ca="1">IFERROR(__xludf.DUMMYFUNCTION("""COMPUTED_VALUE"""),"")</f>
        <v/>
      </c>
      <c r="J204" s="10" t="str">
        <f ca="1">IFERROR(__xludf.DUMMYFUNCTION("""COMPUTED_VALUE"""),"")</f>
        <v/>
      </c>
    </row>
    <row r="205" spans="1:10" ht="12.75">
      <c r="A205" s="10"/>
      <c r="B205" s="10" t="str">
        <f ca="1">IFERROR(__xludf.DUMMYFUNCTION("""COMPUTED_VALUE"""),"Morelan")</f>
        <v>Morelan</v>
      </c>
      <c r="C205" s="10">
        <f ca="1">IFERROR(__xludf.DUMMYFUNCTION("""COMPUTED_VALUE"""),24)</f>
        <v>24</v>
      </c>
      <c r="D205" s="10">
        <f ca="1">IFERROR(__xludf.DUMMYFUNCTION("""COMPUTED_VALUE"""),28)</f>
        <v>28</v>
      </c>
      <c r="E205" s="10">
        <f ca="1">IFERROR(__xludf.DUMMYFUNCTION("""COMPUTED_VALUE"""),34)</f>
        <v>34</v>
      </c>
      <c r="F205" s="10">
        <f ca="1">IFERROR(__xludf.DUMMYFUNCTION("""COMPUTED_VALUE"""),38)</f>
        <v>38</v>
      </c>
      <c r="G205" s="10">
        <f ca="1">IFERROR(__xludf.DUMMYFUNCTION("""COMPUTED_VALUE"""),40)</f>
        <v>40</v>
      </c>
      <c r="H205" s="10" t="str">
        <f ca="1">IFERROR(__xludf.DUMMYFUNCTION("""COMPUTED_VALUE"""),"")</f>
        <v/>
      </c>
      <c r="I205" s="10" t="str">
        <f ca="1">IFERROR(__xludf.DUMMYFUNCTION("""COMPUTED_VALUE"""),"")</f>
        <v/>
      </c>
      <c r="J205" s="10" t="str">
        <f ca="1">IFERROR(__xludf.DUMMYFUNCTION("""COMPUTED_VALUE"""),"")</f>
        <v/>
      </c>
    </row>
    <row r="206" spans="1:10" ht="12.75">
      <c r="A206" s="10"/>
      <c r="B206" s="10" t="str">
        <f ca="1">IFERROR(__xludf.DUMMYFUNCTION("""COMPUTED_VALUE"""),"Morelan")</f>
        <v>Morelan</v>
      </c>
      <c r="C206" s="10">
        <f ca="1">IFERROR(__xludf.DUMMYFUNCTION("""COMPUTED_VALUE"""),20)</f>
        <v>20</v>
      </c>
      <c r="D206" s="10">
        <f ca="1">IFERROR(__xludf.DUMMYFUNCTION("""COMPUTED_VALUE"""),24)</f>
        <v>24</v>
      </c>
      <c r="E206" s="10">
        <f ca="1">IFERROR(__xludf.DUMMYFUNCTION("""COMPUTED_VALUE"""),30)</f>
        <v>30</v>
      </c>
      <c r="F206" s="10">
        <f ca="1">IFERROR(__xludf.DUMMYFUNCTION("""COMPUTED_VALUE"""),34)</f>
        <v>34</v>
      </c>
      <c r="G206" s="10">
        <f ca="1">IFERROR(__xludf.DUMMYFUNCTION("""COMPUTED_VALUE"""),38)</f>
        <v>38</v>
      </c>
      <c r="H206" s="10" t="str">
        <f ca="1">IFERROR(__xludf.DUMMYFUNCTION("""COMPUTED_VALUE"""),"")</f>
        <v/>
      </c>
      <c r="I206" s="10" t="str">
        <f ca="1">IFERROR(__xludf.DUMMYFUNCTION("""COMPUTED_VALUE"""),"")</f>
        <v/>
      </c>
      <c r="J206" s="10" t="str">
        <f ca="1">IFERROR(__xludf.DUMMYFUNCTION("""COMPUTED_VALUE"""),"")</f>
        <v/>
      </c>
    </row>
    <row r="207" spans="1:10" ht="12.75">
      <c r="A207" s="10"/>
      <c r="B207" s="10" t="str">
        <f ca="1">IFERROR(__xludf.DUMMYFUNCTION("""COMPUTED_VALUE"""),"Morelan")</f>
        <v>Morelan</v>
      </c>
      <c r="C207" s="10">
        <f ca="1">IFERROR(__xludf.DUMMYFUNCTION("""COMPUTED_VALUE"""),28)</f>
        <v>28</v>
      </c>
      <c r="D207" s="10">
        <f ca="1">IFERROR(__xludf.DUMMYFUNCTION("""COMPUTED_VALUE"""),30)</f>
        <v>30</v>
      </c>
      <c r="E207" s="10">
        <f ca="1">IFERROR(__xludf.DUMMYFUNCTION("""COMPUTED_VALUE"""),30)</f>
        <v>30</v>
      </c>
      <c r="F207" s="10">
        <f ca="1">IFERROR(__xludf.DUMMYFUNCTION("""COMPUTED_VALUE"""),34)</f>
        <v>34</v>
      </c>
      <c r="G207" s="10">
        <f ca="1">IFERROR(__xludf.DUMMYFUNCTION("""COMPUTED_VALUE"""),34)</f>
        <v>34</v>
      </c>
      <c r="H207" s="10" t="str">
        <f ca="1">IFERROR(__xludf.DUMMYFUNCTION("""COMPUTED_VALUE"""),"")</f>
        <v/>
      </c>
      <c r="I207" s="10" t="str">
        <f ca="1">IFERROR(__xludf.DUMMYFUNCTION("""COMPUTED_VALUE"""),"")</f>
        <v/>
      </c>
      <c r="J207" s="10" t="str">
        <f ca="1">IFERROR(__xludf.DUMMYFUNCTION("""COMPUTED_VALUE"""),"")</f>
        <v/>
      </c>
    </row>
    <row r="208" spans="1:10" ht="12.75">
      <c r="A208" s="10"/>
      <c r="B208" s="10" t="str">
        <f ca="1">IFERROR(__xludf.DUMMYFUNCTION("""COMPUTED_VALUE"""),"Morelan")</f>
        <v>Morelan</v>
      </c>
      <c r="C208" s="10" t="str">
        <f ca="1">IFERROR(__xludf.DUMMYFUNCTION("""COMPUTED_VALUE"""),"")</f>
        <v/>
      </c>
      <c r="D208" s="10" t="str">
        <f ca="1">IFERROR(__xludf.DUMMYFUNCTION("""COMPUTED_VALUE"""),"")</f>
        <v/>
      </c>
      <c r="E208" s="10">
        <f ca="1">IFERROR(__xludf.DUMMYFUNCTION("""COMPUTED_VALUE"""),34)</f>
        <v>34</v>
      </c>
      <c r="F208" s="10">
        <f ca="1">IFERROR(__xludf.DUMMYFUNCTION("""COMPUTED_VALUE"""),50)</f>
        <v>50</v>
      </c>
      <c r="G208" s="10">
        <f ca="1">IFERROR(__xludf.DUMMYFUNCTION("""COMPUTED_VALUE"""),50)</f>
        <v>50</v>
      </c>
      <c r="H208" s="10" t="str">
        <f ca="1">IFERROR(__xludf.DUMMYFUNCTION("""COMPUTED_VALUE"""),"")</f>
        <v/>
      </c>
      <c r="I208" s="10" t="str">
        <f ca="1">IFERROR(__xludf.DUMMYFUNCTION("""COMPUTED_VALUE"""),"")</f>
        <v/>
      </c>
      <c r="J208" s="10" t="str">
        <f ca="1">IFERROR(__xludf.DUMMYFUNCTION("""COMPUTED_VALUE"""),"")</f>
        <v/>
      </c>
    </row>
    <row r="209" spans="1:10" ht="12.75">
      <c r="A209" s="10"/>
      <c r="B209" s="10" t="str">
        <f ca="1">IFERROR(__xludf.DUMMYFUNCTION("""COMPUTED_VALUE"""),"Morelan")</f>
        <v>Morelan</v>
      </c>
      <c r="C209" s="10">
        <f ca="1">IFERROR(__xludf.DUMMYFUNCTION("""COMPUTED_VALUE"""),24)</f>
        <v>24</v>
      </c>
      <c r="D209" s="10">
        <f ca="1">IFERROR(__xludf.DUMMYFUNCTION("""COMPUTED_VALUE"""),28)</f>
        <v>28</v>
      </c>
      <c r="E209" s="10">
        <f ca="1">IFERROR(__xludf.DUMMYFUNCTION("""COMPUTED_VALUE"""),30)</f>
        <v>30</v>
      </c>
      <c r="F209" s="10">
        <f ca="1">IFERROR(__xludf.DUMMYFUNCTION("""COMPUTED_VALUE"""),34)</f>
        <v>34</v>
      </c>
      <c r="G209" s="10">
        <f ca="1">IFERROR(__xludf.DUMMYFUNCTION("""COMPUTED_VALUE"""),38)</f>
        <v>38</v>
      </c>
      <c r="H209" s="10" t="str">
        <f ca="1">IFERROR(__xludf.DUMMYFUNCTION("""COMPUTED_VALUE"""),"")</f>
        <v/>
      </c>
      <c r="I209" s="10" t="str">
        <f ca="1">IFERROR(__xludf.DUMMYFUNCTION("""COMPUTED_VALUE"""),"")</f>
        <v/>
      </c>
      <c r="J209" s="10" t="str">
        <f ca="1">IFERROR(__xludf.DUMMYFUNCTION("""COMPUTED_VALUE"""),"")</f>
        <v/>
      </c>
    </row>
    <row r="210" spans="1:10" ht="12.75">
      <c r="A210" s="10"/>
      <c r="B210" s="10" t="str">
        <f ca="1">IFERROR(__xludf.DUMMYFUNCTION("""COMPUTED_VALUE"""),"Morelan")</f>
        <v>Morelan</v>
      </c>
      <c r="C210" s="10">
        <f ca="1">IFERROR(__xludf.DUMMYFUNCTION("""COMPUTED_VALUE"""),24)</f>
        <v>24</v>
      </c>
      <c r="D210" s="10">
        <f ca="1">IFERROR(__xludf.DUMMYFUNCTION("""COMPUTED_VALUE"""),28)</f>
        <v>28</v>
      </c>
      <c r="E210" s="10">
        <f ca="1">IFERROR(__xludf.DUMMYFUNCTION("""COMPUTED_VALUE"""),34)</f>
        <v>34</v>
      </c>
      <c r="F210" s="10">
        <f ca="1">IFERROR(__xludf.DUMMYFUNCTION("""COMPUTED_VALUE"""),38)</f>
        <v>38</v>
      </c>
      <c r="G210" s="10">
        <f ca="1">IFERROR(__xludf.DUMMYFUNCTION("""COMPUTED_VALUE"""),40)</f>
        <v>40</v>
      </c>
      <c r="H210" s="10" t="str">
        <f ca="1">IFERROR(__xludf.DUMMYFUNCTION("""COMPUTED_VALUE"""),"")</f>
        <v/>
      </c>
      <c r="I210" s="10" t="str">
        <f ca="1">IFERROR(__xludf.DUMMYFUNCTION("""COMPUTED_VALUE"""),"")</f>
        <v/>
      </c>
      <c r="J210" s="10" t="str">
        <f ca="1">IFERROR(__xludf.DUMMYFUNCTION("""COMPUTED_VALUE"""),"")</f>
        <v/>
      </c>
    </row>
    <row r="211" spans="1:10" ht="12.75">
      <c r="A211" s="10"/>
      <c r="B211" s="10" t="str">
        <f ca="1">IFERROR(__xludf.DUMMYFUNCTION("""COMPUTED_VALUE"""),"Morelan")</f>
        <v>Morelan</v>
      </c>
      <c r="C211" s="10">
        <f ca="1">IFERROR(__xludf.DUMMYFUNCTION("""COMPUTED_VALUE"""),38)</f>
        <v>38</v>
      </c>
      <c r="D211" s="10">
        <f ca="1">IFERROR(__xludf.DUMMYFUNCTION("""COMPUTED_VALUE"""),40)</f>
        <v>40</v>
      </c>
      <c r="E211" s="10">
        <f ca="1">IFERROR(__xludf.DUMMYFUNCTION("""COMPUTED_VALUE"""),50)</f>
        <v>50</v>
      </c>
      <c r="F211" s="10">
        <f ca="1">IFERROR(__xludf.DUMMYFUNCTION("""COMPUTED_VALUE"""),50)</f>
        <v>50</v>
      </c>
      <c r="G211" s="10">
        <f ca="1">IFERROR(__xludf.DUMMYFUNCTION("""COMPUTED_VALUE"""),50)</f>
        <v>50</v>
      </c>
      <c r="H211" s="10" t="str">
        <f ca="1">IFERROR(__xludf.DUMMYFUNCTION("""COMPUTED_VALUE"""),"")</f>
        <v/>
      </c>
      <c r="I211" s="10" t="str">
        <f ca="1">IFERROR(__xludf.DUMMYFUNCTION("""COMPUTED_VALUE"""),"")</f>
        <v/>
      </c>
      <c r="J211" s="10" t="str">
        <f ca="1">IFERROR(__xludf.DUMMYFUNCTION("""COMPUTED_VALUE"""),"")</f>
        <v/>
      </c>
    </row>
    <row r="212" spans="1:10" ht="12.75">
      <c r="A212" s="10"/>
      <c r="B212" s="10" t="str">
        <f ca="1">IFERROR(__xludf.DUMMYFUNCTION("""COMPUTED_VALUE"""),"Morelan")</f>
        <v>Morelan</v>
      </c>
      <c r="C212" s="10">
        <f ca="1">IFERROR(__xludf.DUMMYFUNCTION("""COMPUTED_VALUE"""),20)</f>
        <v>20</v>
      </c>
      <c r="D212" s="10">
        <f ca="1">IFERROR(__xludf.DUMMYFUNCTION("""COMPUTED_VALUE"""),24)</f>
        <v>24</v>
      </c>
      <c r="E212" s="10">
        <f ca="1">IFERROR(__xludf.DUMMYFUNCTION("""COMPUTED_VALUE"""),28)</f>
        <v>28</v>
      </c>
      <c r="F212" s="10">
        <f ca="1">IFERROR(__xludf.DUMMYFUNCTION("""COMPUTED_VALUE"""),28)</f>
        <v>28</v>
      </c>
      <c r="G212" s="10">
        <f ca="1">IFERROR(__xludf.DUMMYFUNCTION("""COMPUTED_VALUE"""),34)</f>
        <v>34</v>
      </c>
      <c r="H212" s="10" t="str">
        <f ca="1">IFERROR(__xludf.DUMMYFUNCTION("""COMPUTED_VALUE"""),"")</f>
        <v/>
      </c>
      <c r="I212" s="10" t="str">
        <f ca="1">IFERROR(__xludf.DUMMYFUNCTION("""COMPUTED_VALUE"""),"")</f>
        <v/>
      </c>
      <c r="J212" s="10" t="str">
        <f ca="1">IFERROR(__xludf.DUMMYFUNCTION("""COMPUTED_VALUE"""),"")</f>
        <v/>
      </c>
    </row>
    <row r="213" spans="1:10" ht="12.75">
      <c r="A213" s="10"/>
      <c r="B213" s="10" t="str">
        <f ca="1">IFERROR(__xludf.DUMMYFUNCTION("""COMPUTED_VALUE"""),"Morelan")</f>
        <v>Morelan</v>
      </c>
      <c r="C213" s="10">
        <f ca="1">IFERROR(__xludf.DUMMYFUNCTION("""COMPUTED_VALUE"""),20)</f>
        <v>20</v>
      </c>
      <c r="D213" s="10">
        <f ca="1">IFERROR(__xludf.DUMMYFUNCTION("""COMPUTED_VALUE"""),24)</f>
        <v>24</v>
      </c>
      <c r="E213" s="10">
        <f ca="1">IFERROR(__xludf.DUMMYFUNCTION("""COMPUTED_VALUE"""),28)</f>
        <v>28</v>
      </c>
      <c r="F213" s="10">
        <f ca="1">IFERROR(__xludf.DUMMYFUNCTION("""COMPUTED_VALUE"""),34)</f>
        <v>34</v>
      </c>
      <c r="G213" s="10">
        <f ca="1">IFERROR(__xludf.DUMMYFUNCTION("""COMPUTED_VALUE"""),38)</f>
        <v>38</v>
      </c>
      <c r="H213" s="10" t="str">
        <f ca="1">IFERROR(__xludf.DUMMYFUNCTION("""COMPUTED_VALUE"""),"")</f>
        <v/>
      </c>
      <c r="I213" s="10" t="str">
        <f ca="1">IFERROR(__xludf.DUMMYFUNCTION("""COMPUTED_VALUE"""),"")</f>
        <v/>
      </c>
      <c r="J213" s="10" t="str">
        <f ca="1">IFERROR(__xludf.DUMMYFUNCTION("""COMPUTED_VALUE"""),"")</f>
        <v/>
      </c>
    </row>
    <row r="214" spans="1:10" ht="12.75">
      <c r="A214" s="10"/>
      <c r="B214" s="10" t="str">
        <f ca="1">IFERROR(__xludf.DUMMYFUNCTION("""COMPUTED_VALUE"""),"Morelan")</f>
        <v>Morelan</v>
      </c>
      <c r="C214" s="10">
        <f ca="1">IFERROR(__xludf.DUMMYFUNCTION("""COMPUTED_VALUE"""),24)</f>
        <v>24</v>
      </c>
      <c r="D214" s="10">
        <f ca="1">IFERROR(__xludf.DUMMYFUNCTION("""COMPUTED_VALUE"""),28)</f>
        <v>28</v>
      </c>
      <c r="E214" s="10">
        <f ca="1">IFERROR(__xludf.DUMMYFUNCTION("""COMPUTED_VALUE"""),34)</f>
        <v>34</v>
      </c>
      <c r="F214" s="10">
        <f ca="1">IFERROR(__xludf.DUMMYFUNCTION("""COMPUTED_VALUE"""),38)</f>
        <v>38</v>
      </c>
      <c r="G214" s="10">
        <f ca="1">IFERROR(__xludf.DUMMYFUNCTION("""COMPUTED_VALUE"""),40)</f>
        <v>40</v>
      </c>
      <c r="H214" s="10" t="str">
        <f ca="1">IFERROR(__xludf.DUMMYFUNCTION("""COMPUTED_VALUE"""),"")</f>
        <v/>
      </c>
      <c r="I214" s="10" t="str">
        <f ca="1">IFERROR(__xludf.DUMMYFUNCTION("""COMPUTED_VALUE"""),"")</f>
        <v/>
      </c>
      <c r="J214" s="10" t="str">
        <f ca="1">IFERROR(__xludf.DUMMYFUNCTION("""COMPUTED_VALUE"""),"")</f>
        <v/>
      </c>
    </row>
    <row r="215" spans="1:10" ht="12.75">
      <c r="A215" s="10"/>
      <c r="B215" s="10" t="str">
        <f ca="1">IFERROR(__xludf.DUMMYFUNCTION("""COMPUTED_VALUE"""),"Morelan")</f>
        <v>Morelan</v>
      </c>
      <c r="C215" s="10">
        <f ca="1">IFERROR(__xludf.DUMMYFUNCTION("""COMPUTED_VALUE"""),38)</f>
        <v>38</v>
      </c>
      <c r="D215" s="10">
        <f ca="1">IFERROR(__xludf.DUMMYFUNCTION("""COMPUTED_VALUE"""),40)</f>
        <v>40</v>
      </c>
      <c r="E215" s="10">
        <f ca="1">IFERROR(__xludf.DUMMYFUNCTION("""COMPUTED_VALUE"""),50)</f>
        <v>50</v>
      </c>
      <c r="F215" s="10">
        <f ca="1">IFERROR(__xludf.DUMMYFUNCTION("""COMPUTED_VALUE"""),50)</f>
        <v>50</v>
      </c>
      <c r="G215" s="10">
        <f ca="1">IFERROR(__xludf.DUMMYFUNCTION("""COMPUTED_VALUE"""),50)</f>
        <v>50</v>
      </c>
      <c r="H215" s="10" t="str">
        <f ca="1">IFERROR(__xludf.DUMMYFUNCTION("""COMPUTED_VALUE"""),"")</f>
        <v/>
      </c>
      <c r="I215" s="10" t="str">
        <f ca="1">IFERROR(__xludf.DUMMYFUNCTION("""COMPUTED_VALUE"""),"")</f>
        <v/>
      </c>
      <c r="J215" s="10" t="str">
        <f ca="1">IFERROR(__xludf.DUMMYFUNCTION("""COMPUTED_VALUE"""),"")</f>
        <v/>
      </c>
    </row>
    <row r="216" spans="1:10" ht="12.75">
      <c r="A216" s="10"/>
      <c r="B216" s="10" t="str">
        <f ca="1">IFERROR(__xludf.DUMMYFUNCTION("""COMPUTED_VALUE"""),"Morelan")</f>
        <v>Morelan</v>
      </c>
      <c r="C216" s="10">
        <f ca="1">IFERROR(__xludf.DUMMYFUNCTION("""COMPUTED_VALUE"""),38)</f>
        <v>38</v>
      </c>
      <c r="D216" s="10">
        <f ca="1">IFERROR(__xludf.DUMMYFUNCTION("""COMPUTED_VALUE"""),40)</f>
        <v>40</v>
      </c>
      <c r="E216" s="10">
        <f ca="1">IFERROR(__xludf.DUMMYFUNCTION("""COMPUTED_VALUE"""),50)</f>
        <v>50</v>
      </c>
      <c r="F216" s="10">
        <f ca="1">IFERROR(__xludf.DUMMYFUNCTION("""COMPUTED_VALUE"""),50)</f>
        <v>50</v>
      </c>
      <c r="G216" s="10">
        <f ca="1">IFERROR(__xludf.DUMMYFUNCTION("""COMPUTED_VALUE"""),50)</f>
        <v>50</v>
      </c>
      <c r="H216" s="10" t="str">
        <f ca="1">IFERROR(__xludf.DUMMYFUNCTION("""COMPUTED_VALUE"""),"")</f>
        <v/>
      </c>
      <c r="I216" s="10" t="str">
        <f ca="1">IFERROR(__xludf.DUMMYFUNCTION("""COMPUTED_VALUE"""),"")</f>
        <v/>
      </c>
      <c r="J216" s="10" t="str">
        <f ca="1">IFERROR(__xludf.DUMMYFUNCTION("""COMPUTED_VALUE"""),"")</f>
        <v/>
      </c>
    </row>
    <row r="217" spans="1:10" ht="12.75">
      <c r="A217" s="10"/>
      <c r="B217" s="10" t="str">
        <f ca="1">IFERROR(__xludf.DUMMYFUNCTION("""COMPUTED_VALUE"""),"Morelan")</f>
        <v>Morelan</v>
      </c>
      <c r="C217" s="10">
        <f ca="1">IFERROR(__xludf.DUMMYFUNCTION("""COMPUTED_VALUE"""),30)</f>
        <v>30</v>
      </c>
      <c r="D217" s="10">
        <f ca="1">IFERROR(__xludf.DUMMYFUNCTION("""COMPUTED_VALUE"""),34)</f>
        <v>34</v>
      </c>
      <c r="E217" s="10">
        <f ca="1">IFERROR(__xludf.DUMMYFUNCTION("""COMPUTED_VALUE"""),40)</f>
        <v>40</v>
      </c>
      <c r="F217" s="10">
        <f ca="1">IFERROR(__xludf.DUMMYFUNCTION("""COMPUTED_VALUE"""),50)</f>
        <v>50</v>
      </c>
      <c r="G217" s="10">
        <f ca="1">IFERROR(__xludf.DUMMYFUNCTION("""COMPUTED_VALUE"""),50)</f>
        <v>50</v>
      </c>
      <c r="H217" s="10" t="str">
        <f ca="1">IFERROR(__xludf.DUMMYFUNCTION("""COMPUTED_VALUE"""),"")</f>
        <v/>
      </c>
      <c r="I217" s="10" t="str">
        <f ca="1">IFERROR(__xludf.DUMMYFUNCTION("""COMPUTED_VALUE"""),"")</f>
        <v/>
      </c>
      <c r="J217" s="10" t="str">
        <f ca="1">IFERROR(__xludf.DUMMYFUNCTION("""COMPUTED_VALUE"""),"")</f>
        <v/>
      </c>
    </row>
    <row r="218" spans="1:10" ht="12.75">
      <c r="A218" s="10"/>
      <c r="B218" s="10" t="str">
        <f ca="1">IFERROR(__xludf.DUMMYFUNCTION("""COMPUTED_VALUE"""),"Morelan")</f>
        <v>Morelan</v>
      </c>
      <c r="C218" s="10">
        <f ca="1">IFERROR(__xludf.DUMMYFUNCTION("""COMPUTED_VALUE"""),24)</f>
        <v>24</v>
      </c>
      <c r="D218" s="10">
        <f ca="1">IFERROR(__xludf.DUMMYFUNCTION("""COMPUTED_VALUE"""),28)</f>
        <v>28</v>
      </c>
      <c r="E218" s="10">
        <f ca="1">IFERROR(__xludf.DUMMYFUNCTION("""COMPUTED_VALUE"""),34)</f>
        <v>34</v>
      </c>
      <c r="F218" s="10">
        <f ca="1">IFERROR(__xludf.DUMMYFUNCTION("""COMPUTED_VALUE"""),38)</f>
        <v>38</v>
      </c>
      <c r="G218" s="10">
        <f ca="1">IFERROR(__xludf.DUMMYFUNCTION("""COMPUTED_VALUE"""),40)</f>
        <v>40</v>
      </c>
      <c r="H218" s="10" t="str">
        <f ca="1">IFERROR(__xludf.DUMMYFUNCTION("""COMPUTED_VALUE"""),"")</f>
        <v/>
      </c>
      <c r="I218" s="10" t="str">
        <f ca="1">IFERROR(__xludf.DUMMYFUNCTION("""COMPUTED_VALUE"""),"")</f>
        <v/>
      </c>
      <c r="J218" s="10" t="str">
        <f ca="1">IFERROR(__xludf.DUMMYFUNCTION("""COMPUTED_VALUE"""),"")</f>
        <v/>
      </c>
    </row>
    <row r="219" spans="1:10" ht="12.75">
      <c r="A219" s="10"/>
      <c r="B219" s="10" t="str">
        <f ca="1">IFERROR(__xludf.DUMMYFUNCTION("""COMPUTED_VALUE"""),"Morelan")</f>
        <v>Morelan</v>
      </c>
      <c r="C219" s="10">
        <f ca="1">IFERROR(__xludf.DUMMYFUNCTION("""COMPUTED_VALUE"""),34)</f>
        <v>34</v>
      </c>
      <c r="D219" s="10">
        <f ca="1">IFERROR(__xludf.DUMMYFUNCTION("""COMPUTED_VALUE"""),38)</f>
        <v>38</v>
      </c>
      <c r="E219" s="10">
        <f ca="1">IFERROR(__xludf.DUMMYFUNCTION("""COMPUTED_VALUE"""),40)</f>
        <v>40</v>
      </c>
      <c r="F219" s="10">
        <f ca="1">IFERROR(__xludf.DUMMYFUNCTION("""COMPUTED_VALUE"""),50)</f>
        <v>50</v>
      </c>
      <c r="G219" s="10">
        <f ca="1">IFERROR(__xludf.DUMMYFUNCTION("""COMPUTED_VALUE"""),50)</f>
        <v>50</v>
      </c>
      <c r="H219" s="10" t="str">
        <f ca="1">IFERROR(__xludf.DUMMYFUNCTION("""COMPUTED_VALUE"""),"")</f>
        <v/>
      </c>
      <c r="I219" s="10" t="str">
        <f ca="1">IFERROR(__xludf.DUMMYFUNCTION("""COMPUTED_VALUE"""),"")</f>
        <v/>
      </c>
      <c r="J219" s="10" t="str">
        <f ca="1">IFERROR(__xludf.DUMMYFUNCTION("""COMPUTED_VALUE"""),"")</f>
        <v/>
      </c>
    </row>
    <row r="220" spans="1:10" ht="12.75">
      <c r="A220" s="10"/>
      <c r="B220" s="10" t="str">
        <f ca="1">IFERROR(__xludf.DUMMYFUNCTION("""COMPUTED_VALUE"""),"Morelan")</f>
        <v>Morelan</v>
      </c>
      <c r="C220" s="10">
        <f ca="1">IFERROR(__xludf.DUMMYFUNCTION("""COMPUTED_VALUE"""),38)</f>
        <v>38</v>
      </c>
      <c r="D220" s="10">
        <f ca="1">IFERROR(__xludf.DUMMYFUNCTION("""COMPUTED_VALUE"""),40)</f>
        <v>40</v>
      </c>
      <c r="E220" s="10">
        <f ca="1">IFERROR(__xludf.DUMMYFUNCTION("""COMPUTED_VALUE"""),50)</f>
        <v>50</v>
      </c>
      <c r="F220" s="10">
        <f ca="1">IFERROR(__xludf.DUMMYFUNCTION("""COMPUTED_VALUE"""),50)</f>
        <v>50</v>
      </c>
      <c r="G220" s="10">
        <f ca="1">IFERROR(__xludf.DUMMYFUNCTION("""COMPUTED_VALUE"""),50)</f>
        <v>50</v>
      </c>
      <c r="H220" s="10" t="str">
        <f ca="1">IFERROR(__xludf.DUMMYFUNCTION("""COMPUTED_VALUE"""),"")</f>
        <v/>
      </c>
      <c r="I220" s="10" t="str">
        <f ca="1">IFERROR(__xludf.DUMMYFUNCTION("""COMPUTED_VALUE"""),"")</f>
        <v/>
      </c>
      <c r="J220" s="10" t="str">
        <f ca="1">IFERROR(__xludf.DUMMYFUNCTION("""COMPUTED_VALUE"""),"")</f>
        <v/>
      </c>
    </row>
    <row r="221" spans="1:10" ht="12.75">
      <c r="A221" s="10"/>
      <c r="B221" s="10" t="str">
        <f ca="1">IFERROR(__xludf.DUMMYFUNCTION("""COMPUTED_VALUE"""),"Morelan")</f>
        <v>Morelan</v>
      </c>
      <c r="C221" s="10">
        <f ca="1">IFERROR(__xludf.DUMMYFUNCTION("""COMPUTED_VALUE"""),34)</f>
        <v>34</v>
      </c>
      <c r="D221" s="10">
        <f ca="1">IFERROR(__xludf.DUMMYFUNCTION("""COMPUTED_VALUE"""),38)</f>
        <v>38</v>
      </c>
      <c r="E221" s="10" t="str">
        <f ca="1">IFERROR(__xludf.DUMMYFUNCTION("""COMPUTED_VALUE"""),"")</f>
        <v/>
      </c>
      <c r="F221" s="10" t="str">
        <f ca="1">IFERROR(__xludf.DUMMYFUNCTION("""COMPUTED_VALUE"""),"")</f>
        <v/>
      </c>
      <c r="G221" s="10" t="str">
        <f ca="1">IFERROR(__xludf.DUMMYFUNCTION("""COMPUTED_VALUE"""),"")</f>
        <v/>
      </c>
      <c r="H221" s="10" t="str">
        <f ca="1">IFERROR(__xludf.DUMMYFUNCTION("""COMPUTED_VALUE"""),"")</f>
        <v/>
      </c>
      <c r="I221" s="10" t="str">
        <f ca="1">IFERROR(__xludf.DUMMYFUNCTION("""COMPUTED_VALUE"""),"")</f>
        <v/>
      </c>
      <c r="J221" s="10" t="str">
        <f ca="1">IFERROR(__xludf.DUMMYFUNCTION("""COMPUTED_VALUE"""),"")</f>
        <v/>
      </c>
    </row>
    <row r="222" spans="1:10" ht="12.75">
      <c r="A222" s="10"/>
      <c r="B222" s="10" t="str">
        <f ca="1">IFERROR(__xludf.DUMMYFUNCTION("""COMPUTED_VALUE"""),"Morelan")</f>
        <v>Morelan</v>
      </c>
      <c r="C222" s="10">
        <f ca="1">IFERROR(__xludf.DUMMYFUNCTION("""COMPUTED_VALUE"""),34)</f>
        <v>34</v>
      </c>
      <c r="D222" s="10">
        <f ca="1">IFERROR(__xludf.DUMMYFUNCTION("""COMPUTED_VALUE"""),38)</f>
        <v>38</v>
      </c>
      <c r="E222" s="10">
        <f ca="1">IFERROR(__xludf.DUMMYFUNCTION("""COMPUTED_VALUE"""),40)</f>
        <v>40</v>
      </c>
      <c r="F222" s="10">
        <f ca="1">IFERROR(__xludf.DUMMYFUNCTION("""COMPUTED_VALUE"""),50)</f>
        <v>50</v>
      </c>
      <c r="G222" s="10">
        <f ca="1">IFERROR(__xludf.DUMMYFUNCTION("""COMPUTED_VALUE"""),50)</f>
        <v>50</v>
      </c>
      <c r="H222" s="10" t="str">
        <f ca="1">IFERROR(__xludf.DUMMYFUNCTION("""COMPUTED_VALUE"""),"")</f>
        <v/>
      </c>
      <c r="I222" s="10" t="str">
        <f ca="1">IFERROR(__xludf.DUMMYFUNCTION("""COMPUTED_VALUE"""),"")</f>
        <v/>
      </c>
      <c r="J222" s="10" t="str">
        <f ca="1">IFERROR(__xludf.DUMMYFUNCTION("""COMPUTED_VALUE"""),"")</f>
        <v/>
      </c>
    </row>
    <row r="223" spans="1:10" ht="12.75">
      <c r="A223" s="10"/>
      <c r="B223" s="10" t="str">
        <f ca="1">IFERROR(__xludf.DUMMYFUNCTION("""COMPUTED_VALUE"""),"Morelan")</f>
        <v>Morelan</v>
      </c>
      <c r="C223" s="10" t="str">
        <f ca="1">IFERROR(__xludf.DUMMYFUNCTION("""COMPUTED_VALUE"""),"")</f>
        <v/>
      </c>
      <c r="D223" s="10" t="str">
        <f ca="1">IFERROR(__xludf.DUMMYFUNCTION("""COMPUTED_VALUE"""),"")</f>
        <v/>
      </c>
      <c r="E223" s="10" t="str">
        <f ca="1">IFERROR(__xludf.DUMMYFUNCTION("""COMPUTED_VALUE"""),"")</f>
        <v/>
      </c>
      <c r="F223" s="10" t="str">
        <f ca="1">IFERROR(__xludf.DUMMYFUNCTION("""COMPUTED_VALUE"""),"")</f>
        <v/>
      </c>
      <c r="G223" s="10" t="str">
        <f ca="1">IFERROR(__xludf.DUMMYFUNCTION("""COMPUTED_VALUE"""),"")</f>
        <v/>
      </c>
      <c r="H223" s="10" t="str">
        <f ca="1">IFERROR(__xludf.DUMMYFUNCTION("""COMPUTED_VALUE"""),"")</f>
        <v/>
      </c>
      <c r="I223" s="10" t="str">
        <f ca="1">IFERROR(__xludf.DUMMYFUNCTION("""COMPUTED_VALUE"""),"")</f>
        <v/>
      </c>
      <c r="J223" s="10" t="str">
        <f ca="1">IFERROR(__xludf.DUMMYFUNCTION("""COMPUTED_VALUE"""),"")</f>
        <v/>
      </c>
    </row>
    <row r="224" spans="1:10" ht="12.75">
      <c r="A224" s="10"/>
      <c r="B224" s="10" t="str">
        <f ca="1">IFERROR(__xludf.DUMMYFUNCTION("""COMPUTED_VALUE"""),"Morelan")</f>
        <v>Morelan</v>
      </c>
      <c r="C224" s="10" t="str">
        <f ca="1">IFERROR(__xludf.DUMMYFUNCTION("""COMPUTED_VALUE"""),"")</f>
        <v/>
      </c>
      <c r="D224" s="10" t="str">
        <f ca="1">IFERROR(__xludf.DUMMYFUNCTION("""COMPUTED_VALUE"""),"")</f>
        <v/>
      </c>
      <c r="E224" s="10" t="str">
        <f ca="1">IFERROR(__xludf.DUMMYFUNCTION("""COMPUTED_VALUE"""),"")</f>
        <v/>
      </c>
      <c r="F224" s="10" t="str">
        <f ca="1">IFERROR(__xludf.DUMMYFUNCTION("""COMPUTED_VALUE"""),"")</f>
        <v/>
      </c>
      <c r="G224" s="10" t="str">
        <f ca="1">IFERROR(__xludf.DUMMYFUNCTION("""COMPUTED_VALUE"""),"")</f>
        <v/>
      </c>
      <c r="H224" s="10" t="str">
        <f ca="1">IFERROR(__xludf.DUMMYFUNCTION("""COMPUTED_VALUE"""),"")</f>
        <v/>
      </c>
      <c r="I224" s="10" t="str">
        <f ca="1">IFERROR(__xludf.DUMMYFUNCTION("""COMPUTED_VALUE"""),"")</f>
        <v/>
      </c>
      <c r="J224" s="10" t="str">
        <f ca="1">IFERROR(__xludf.DUMMYFUNCTION("""COMPUTED_VALUE"""),"")</f>
        <v/>
      </c>
    </row>
    <row r="225" spans="1:10" ht="12.75">
      <c r="A225" s="10"/>
      <c r="B225" s="10" t="str">
        <f ca="1">IFERROR(__xludf.DUMMYFUNCTION("""COMPUTED_VALUE"""),"Morelan")</f>
        <v>Morelan</v>
      </c>
      <c r="C225" s="10" t="str">
        <f ca="1">IFERROR(__xludf.DUMMYFUNCTION("""COMPUTED_VALUE"""),"")</f>
        <v/>
      </c>
      <c r="D225" s="10" t="str">
        <f ca="1">IFERROR(__xludf.DUMMYFUNCTION("""COMPUTED_VALUE"""),"")</f>
        <v/>
      </c>
      <c r="E225" s="10" t="str">
        <f ca="1">IFERROR(__xludf.DUMMYFUNCTION("""COMPUTED_VALUE"""),"")</f>
        <v/>
      </c>
      <c r="F225" s="10" t="str">
        <f ca="1">IFERROR(__xludf.DUMMYFUNCTION("""COMPUTED_VALUE"""),"")</f>
        <v/>
      </c>
      <c r="G225" s="10" t="str">
        <f ca="1">IFERROR(__xludf.DUMMYFUNCTION("""COMPUTED_VALUE"""),"")</f>
        <v/>
      </c>
      <c r="H225" s="10" t="str">
        <f ca="1">IFERROR(__xludf.DUMMYFUNCTION("""COMPUTED_VALUE"""),"")</f>
        <v/>
      </c>
      <c r="I225" s="10" t="str">
        <f ca="1">IFERROR(__xludf.DUMMYFUNCTION("""COMPUTED_VALUE"""),"")</f>
        <v/>
      </c>
      <c r="J225" s="10" t="str">
        <f ca="1">IFERROR(__xludf.DUMMYFUNCTION("""COMPUTED_VALUE"""),"")</f>
        <v/>
      </c>
    </row>
    <row r="226" spans="1:10" ht="12.75">
      <c r="A226" s="10"/>
      <c r="B226" s="10" t="str">
        <f ca="1">IFERROR(__xludf.DUMMYFUNCTION("""COMPUTED_VALUE"""),"Sutton")</f>
        <v>Sutton</v>
      </c>
      <c r="C226" s="10">
        <f ca="1">IFERROR(__xludf.DUMMYFUNCTION("""COMPUTED_VALUE"""),30)</f>
        <v>30</v>
      </c>
      <c r="D226" s="10">
        <f ca="1">IFERROR(__xludf.DUMMYFUNCTION("""COMPUTED_VALUE"""),34)</f>
        <v>34</v>
      </c>
      <c r="E226" s="10">
        <f ca="1">IFERROR(__xludf.DUMMYFUNCTION("""COMPUTED_VALUE"""),34)</f>
        <v>34</v>
      </c>
      <c r="F226" s="10">
        <f ca="1">IFERROR(__xludf.DUMMYFUNCTION("""COMPUTED_VALUE"""),40)</f>
        <v>40</v>
      </c>
      <c r="G226" s="10">
        <f ca="1">IFERROR(__xludf.DUMMYFUNCTION("""COMPUTED_VALUE"""),50)</f>
        <v>50</v>
      </c>
      <c r="H226" s="10" t="str">
        <f ca="1">IFERROR(__xludf.DUMMYFUNCTION("""COMPUTED_VALUE"""),"")</f>
        <v/>
      </c>
      <c r="I226" s="10" t="str">
        <f ca="1">IFERROR(__xludf.DUMMYFUNCTION("""COMPUTED_VALUE"""),"")</f>
        <v/>
      </c>
      <c r="J226" s="10" t="str">
        <f ca="1">IFERROR(__xludf.DUMMYFUNCTION("""COMPUTED_VALUE"""),"")</f>
        <v/>
      </c>
    </row>
    <row r="227" spans="1:10" ht="12.75">
      <c r="A227" s="10"/>
      <c r="B227" s="10" t="str">
        <f ca="1">IFERROR(__xludf.DUMMYFUNCTION("""COMPUTED_VALUE"""),"Sutton")</f>
        <v>Sutton</v>
      </c>
      <c r="C227" s="10">
        <f ca="1">IFERROR(__xludf.DUMMYFUNCTION("""COMPUTED_VALUE"""),38)</f>
        <v>38</v>
      </c>
      <c r="D227" s="10">
        <f ca="1">IFERROR(__xludf.DUMMYFUNCTION("""COMPUTED_VALUE"""),40)</f>
        <v>40</v>
      </c>
      <c r="E227" s="10">
        <f ca="1">IFERROR(__xludf.DUMMYFUNCTION("""COMPUTED_VALUE"""),40)</f>
        <v>40</v>
      </c>
      <c r="F227" s="10">
        <f ca="1">IFERROR(__xludf.DUMMYFUNCTION("""COMPUTED_VALUE"""),50)</f>
        <v>50</v>
      </c>
      <c r="G227" s="10">
        <f ca="1">IFERROR(__xludf.DUMMYFUNCTION("""COMPUTED_VALUE"""),50)</f>
        <v>50</v>
      </c>
      <c r="H227" s="10" t="str">
        <f ca="1">IFERROR(__xludf.DUMMYFUNCTION("""COMPUTED_VALUE"""),"")</f>
        <v/>
      </c>
      <c r="I227" s="10" t="str">
        <f ca="1">IFERROR(__xludf.DUMMYFUNCTION("""COMPUTED_VALUE"""),"")</f>
        <v/>
      </c>
      <c r="J227" s="10" t="str">
        <f ca="1">IFERROR(__xludf.DUMMYFUNCTION("""COMPUTED_VALUE"""),"")</f>
        <v/>
      </c>
    </row>
    <row r="228" spans="1:10" ht="12.75">
      <c r="A228" s="10"/>
      <c r="B228" s="10" t="str">
        <f ca="1">IFERROR(__xludf.DUMMYFUNCTION("""COMPUTED_VALUE"""),"Sutton")</f>
        <v>Sutton</v>
      </c>
      <c r="C228" s="10">
        <f ca="1">IFERROR(__xludf.DUMMYFUNCTION("""COMPUTED_VALUE"""),34)</f>
        <v>34</v>
      </c>
      <c r="D228" s="10" t="str">
        <f ca="1">IFERROR(__xludf.DUMMYFUNCTION("""COMPUTED_VALUE"""),"moved")</f>
        <v>moved</v>
      </c>
      <c r="E228" s="10" t="str">
        <f ca="1">IFERROR(__xludf.DUMMYFUNCTION("""COMPUTED_VALUE"""),"moved")</f>
        <v>moved</v>
      </c>
      <c r="F228" s="10" t="str">
        <f ca="1">IFERROR(__xludf.DUMMYFUNCTION("""COMPUTED_VALUE"""),"moved")</f>
        <v>moved</v>
      </c>
      <c r="G228" s="10" t="str">
        <f ca="1">IFERROR(__xludf.DUMMYFUNCTION("""COMPUTED_VALUE"""),"moved")</f>
        <v>moved</v>
      </c>
      <c r="H228" s="10" t="str">
        <f ca="1">IFERROR(__xludf.DUMMYFUNCTION("""COMPUTED_VALUE"""),"")</f>
        <v/>
      </c>
      <c r="I228" s="10" t="str">
        <f ca="1">IFERROR(__xludf.DUMMYFUNCTION("""COMPUTED_VALUE"""),"")</f>
        <v/>
      </c>
      <c r="J228" s="10" t="str">
        <f ca="1">IFERROR(__xludf.DUMMYFUNCTION("""COMPUTED_VALUE"""),"")</f>
        <v/>
      </c>
    </row>
    <row r="229" spans="1:10" ht="12.75">
      <c r="A229" s="10"/>
      <c r="B229" s="10" t="str">
        <f ca="1">IFERROR(__xludf.DUMMYFUNCTION("""COMPUTED_VALUE"""),"Sutton")</f>
        <v>Sutton</v>
      </c>
      <c r="C229" s="10">
        <f ca="1">IFERROR(__xludf.DUMMYFUNCTION("""COMPUTED_VALUE"""),30)</f>
        <v>30</v>
      </c>
      <c r="D229" s="10">
        <f ca="1">IFERROR(__xludf.DUMMYFUNCTION("""COMPUTED_VALUE"""),34)</f>
        <v>34</v>
      </c>
      <c r="E229" s="10">
        <f ca="1">IFERROR(__xludf.DUMMYFUNCTION("""COMPUTED_VALUE"""),34)</f>
        <v>34</v>
      </c>
      <c r="F229" s="10">
        <f ca="1">IFERROR(__xludf.DUMMYFUNCTION("""COMPUTED_VALUE"""),38)</f>
        <v>38</v>
      </c>
      <c r="G229" s="10">
        <f ca="1">IFERROR(__xludf.DUMMYFUNCTION("""COMPUTED_VALUE"""),40)</f>
        <v>40</v>
      </c>
      <c r="H229" s="10" t="str">
        <f ca="1">IFERROR(__xludf.DUMMYFUNCTION("""COMPUTED_VALUE"""),"")</f>
        <v/>
      </c>
      <c r="I229" s="10" t="str">
        <f ca="1">IFERROR(__xludf.DUMMYFUNCTION("""COMPUTED_VALUE"""),"")</f>
        <v/>
      </c>
      <c r="J229" s="10" t="str">
        <f ca="1">IFERROR(__xludf.DUMMYFUNCTION("""COMPUTED_VALUE"""),"")</f>
        <v/>
      </c>
    </row>
    <row r="230" spans="1:10" ht="12.75">
      <c r="A230" s="10"/>
      <c r="B230" s="10" t="str">
        <f ca="1">IFERROR(__xludf.DUMMYFUNCTION("""COMPUTED_VALUE"""),"Sutton")</f>
        <v>Sutton</v>
      </c>
      <c r="C230" s="10">
        <f ca="1">IFERROR(__xludf.DUMMYFUNCTION("""COMPUTED_VALUE"""),2)</f>
        <v>2</v>
      </c>
      <c r="D230" s="10">
        <f ca="1">IFERROR(__xludf.DUMMYFUNCTION("""COMPUTED_VALUE"""),2)</f>
        <v>2</v>
      </c>
      <c r="E230" s="10">
        <f ca="1">IFERROR(__xludf.DUMMYFUNCTION("""COMPUTED_VALUE"""),3)</f>
        <v>3</v>
      </c>
      <c r="F230" s="10">
        <f ca="1">IFERROR(__xludf.DUMMYFUNCTION("""COMPUTED_VALUE"""),3)</f>
        <v>3</v>
      </c>
      <c r="G230" s="10">
        <f ca="1">IFERROR(__xludf.DUMMYFUNCTION("""COMPUTED_VALUE"""),4)</f>
        <v>4</v>
      </c>
      <c r="H230" s="10" t="str">
        <f ca="1">IFERROR(__xludf.DUMMYFUNCTION("""COMPUTED_VALUE"""),"")</f>
        <v/>
      </c>
      <c r="I230" s="10" t="str">
        <f ca="1">IFERROR(__xludf.DUMMYFUNCTION("""COMPUTED_VALUE"""),"")</f>
        <v/>
      </c>
      <c r="J230" s="10" t="str">
        <f ca="1">IFERROR(__xludf.DUMMYFUNCTION("""COMPUTED_VALUE"""),"")</f>
        <v/>
      </c>
    </row>
    <row r="231" spans="1:10" ht="12.75">
      <c r="A231" s="10"/>
      <c r="B231" s="10" t="str">
        <f ca="1">IFERROR(__xludf.DUMMYFUNCTION("""COMPUTED_VALUE"""),"Sutton")</f>
        <v>Sutton</v>
      </c>
      <c r="C231" s="10">
        <f ca="1">IFERROR(__xludf.DUMMYFUNCTION("""COMPUTED_VALUE"""),34)</f>
        <v>34</v>
      </c>
      <c r="D231" s="10">
        <f ca="1">IFERROR(__xludf.DUMMYFUNCTION("""COMPUTED_VALUE"""),34)</f>
        <v>34</v>
      </c>
      <c r="E231" s="10">
        <f ca="1">IFERROR(__xludf.DUMMYFUNCTION("""COMPUTED_VALUE"""),34)</f>
        <v>34</v>
      </c>
      <c r="F231" s="10">
        <f ca="1">IFERROR(__xludf.DUMMYFUNCTION("""COMPUTED_VALUE"""),38)</f>
        <v>38</v>
      </c>
      <c r="G231" s="10">
        <f ca="1">IFERROR(__xludf.DUMMYFUNCTION("""COMPUTED_VALUE"""),40)</f>
        <v>40</v>
      </c>
      <c r="H231" s="10" t="str">
        <f ca="1">IFERROR(__xludf.DUMMYFUNCTION("""COMPUTED_VALUE"""),"")</f>
        <v/>
      </c>
      <c r="I231" s="10" t="str">
        <f ca="1">IFERROR(__xludf.DUMMYFUNCTION("""COMPUTED_VALUE"""),"")</f>
        <v/>
      </c>
      <c r="J231" s="10" t="str">
        <f ca="1">IFERROR(__xludf.DUMMYFUNCTION("""COMPUTED_VALUE"""),"")</f>
        <v/>
      </c>
    </row>
    <row r="232" spans="1:10" ht="12.75">
      <c r="A232" s="10"/>
      <c r="B232" s="10" t="str">
        <f ca="1">IFERROR(__xludf.DUMMYFUNCTION("""COMPUTED_VALUE"""),"Sutton")</f>
        <v>Sutton</v>
      </c>
      <c r="C232" s="10">
        <f ca="1">IFERROR(__xludf.DUMMYFUNCTION("""COMPUTED_VALUE"""),38)</f>
        <v>38</v>
      </c>
      <c r="D232" s="10">
        <f ca="1">IFERROR(__xludf.DUMMYFUNCTION("""COMPUTED_VALUE"""),38)</f>
        <v>38</v>
      </c>
      <c r="E232" s="10">
        <f ca="1">IFERROR(__xludf.DUMMYFUNCTION("""COMPUTED_VALUE"""),40)</f>
        <v>40</v>
      </c>
      <c r="F232" s="10">
        <f ca="1">IFERROR(__xludf.DUMMYFUNCTION("""COMPUTED_VALUE"""),50)</f>
        <v>50</v>
      </c>
      <c r="G232" s="10">
        <f ca="1">IFERROR(__xludf.DUMMYFUNCTION("""COMPUTED_VALUE"""),50)</f>
        <v>50</v>
      </c>
      <c r="H232" s="10" t="str">
        <f ca="1">IFERROR(__xludf.DUMMYFUNCTION("""COMPUTED_VALUE"""),"")</f>
        <v/>
      </c>
      <c r="I232" s="10" t="str">
        <f ca="1">IFERROR(__xludf.DUMMYFUNCTION("""COMPUTED_VALUE"""),"")</f>
        <v/>
      </c>
      <c r="J232" s="10" t="str">
        <f ca="1">IFERROR(__xludf.DUMMYFUNCTION("""COMPUTED_VALUE"""),"")</f>
        <v/>
      </c>
    </row>
    <row r="233" spans="1:10" ht="12.75">
      <c r="A233" s="10"/>
      <c r="B233" s="10" t="str">
        <f ca="1">IFERROR(__xludf.DUMMYFUNCTION("""COMPUTED_VALUE"""),"Sutton")</f>
        <v>Sutton</v>
      </c>
      <c r="C233" s="10">
        <f ca="1">IFERROR(__xludf.DUMMYFUNCTION("""COMPUTED_VALUE"""),38)</f>
        <v>38</v>
      </c>
      <c r="D233" s="10">
        <f ca="1">IFERROR(__xludf.DUMMYFUNCTION("""COMPUTED_VALUE"""),40)</f>
        <v>40</v>
      </c>
      <c r="E233" s="10">
        <f ca="1">IFERROR(__xludf.DUMMYFUNCTION("""COMPUTED_VALUE"""),40)</f>
        <v>40</v>
      </c>
      <c r="F233" s="10">
        <f ca="1">IFERROR(__xludf.DUMMYFUNCTION("""COMPUTED_VALUE"""),50)</f>
        <v>50</v>
      </c>
      <c r="G233" s="10">
        <f ca="1">IFERROR(__xludf.DUMMYFUNCTION("""COMPUTED_VALUE"""),50)</f>
        <v>50</v>
      </c>
      <c r="H233" s="10" t="str">
        <f ca="1">IFERROR(__xludf.DUMMYFUNCTION("""COMPUTED_VALUE"""),"")</f>
        <v/>
      </c>
      <c r="I233" s="10" t="str">
        <f ca="1">IFERROR(__xludf.DUMMYFUNCTION("""COMPUTED_VALUE"""),"")</f>
        <v/>
      </c>
      <c r="J233" s="10" t="str">
        <f ca="1">IFERROR(__xludf.DUMMYFUNCTION("""COMPUTED_VALUE"""),"")</f>
        <v/>
      </c>
    </row>
    <row r="234" spans="1:10" ht="12.75">
      <c r="A234" s="10"/>
      <c r="B234" s="10" t="str">
        <f ca="1">IFERROR(__xludf.DUMMYFUNCTION("""COMPUTED_VALUE"""),"Sutton")</f>
        <v>Sutton</v>
      </c>
      <c r="C234" s="10">
        <f ca="1">IFERROR(__xludf.DUMMYFUNCTION("""COMPUTED_VALUE"""),38)</f>
        <v>38</v>
      </c>
      <c r="D234" s="10">
        <f ca="1">IFERROR(__xludf.DUMMYFUNCTION("""COMPUTED_VALUE"""),40)</f>
        <v>40</v>
      </c>
      <c r="E234" s="10">
        <f ca="1">IFERROR(__xludf.DUMMYFUNCTION("""COMPUTED_VALUE"""),40)</f>
        <v>40</v>
      </c>
      <c r="F234" s="10">
        <f ca="1">IFERROR(__xludf.DUMMYFUNCTION("""COMPUTED_VALUE"""),50)</f>
        <v>50</v>
      </c>
      <c r="G234" s="10">
        <f ca="1">IFERROR(__xludf.DUMMYFUNCTION("""COMPUTED_VALUE"""),50)</f>
        <v>50</v>
      </c>
      <c r="H234" s="10" t="str">
        <f ca="1">IFERROR(__xludf.DUMMYFUNCTION("""COMPUTED_VALUE"""),"")</f>
        <v/>
      </c>
      <c r="I234" s="10" t="str">
        <f ca="1">IFERROR(__xludf.DUMMYFUNCTION("""COMPUTED_VALUE"""),"")</f>
        <v/>
      </c>
      <c r="J234" s="10" t="str">
        <f ca="1">IFERROR(__xludf.DUMMYFUNCTION("""COMPUTED_VALUE"""),"")</f>
        <v/>
      </c>
    </row>
    <row r="235" spans="1:10" ht="12.75">
      <c r="A235" s="10"/>
      <c r="B235" s="10" t="str">
        <f ca="1">IFERROR(__xludf.DUMMYFUNCTION("""COMPUTED_VALUE"""),"Sutton")</f>
        <v>Sutton</v>
      </c>
      <c r="C235" s="10">
        <f ca="1">IFERROR(__xludf.DUMMYFUNCTION("""COMPUTED_VALUE"""),24)</f>
        <v>24</v>
      </c>
      <c r="D235" s="10">
        <f ca="1">IFERROR(__xludf.DUMMYFUNCTION("""COMPUTED_VALUE"""),30)</f>
        <v>30</v>
      </c>
      <c r="E235" s="10">
        <f ca="1">IFERROR(__xludf.DUMMYFUNCTION("""COMPUTED_VALUE"""),30)</f>
        <v>30</v>
      </c>
      <c r="F235" s="10">
        <f ca="1">IFERROR(__xludf.DUMMYFUNCTION("""COMPUTED_VALUE"""),34)</f>
        <v>34</v>
      </c>
      <c r="G235" s="10">
        <f ca="1">IFERROR(__xludf.DUMMYFUNCTION("""COMPUTED_VALUE"""),40)</f>
        <v>40</v>
      </c>
      <c r="H235" s="10" t="str">
        <f ca="1">IFERROR(__xludf.DUMMYFUNCTION("""COMPUTED_VALUE"""),"")</f>
        <v/>
      </c>
      <c r="I235" s="10" t="str">
        <f ca="1">IFERROR(__xludf.DUMMYFUNCTION("""COMPUTED_VALUE"""),"")</f>
        <v/>
      </c>
      <c r="J235" s="10" t="str">
        <f ca="1">IFERROR(__xludf.DUMMYFUNCTION("""COMPUTED_VALUE"""),"")</f>
        <v/>
      </c>
    </row>
    <row r="236" spans="1:10" ht="12.75">
      <c r="A236" s="10"/>
      <c r="B236" s="10" t="str">
        <f ca="1">IFERROR(__xludf.DUMMYFUNCTION("""COMPUTED_VALUE"""),"Sutton")</f>
        <v>Sutton</v>
      </c>
      <c r="C236" s="10">
        <f ca="1">IFERROR(__xludf.DUMMYFUNCTION("""COMPUTED_VALUE"""),24)</f>
        <v>24</v>
      </c>
      <c r="D236" s="10">
        <f ca="1">IFERROR(__xludf.DUMMYFUNCTION("""COMPUTED_VALUE"""),28)</f>
        <v>28</v>
      </c>
      <c r="E236" s="10">
        <f ca="1">IFERROR(__xludf.DUMMYFUNCTION("""COMPUTED_VALUE"""),28)</f>
        <v>28</v>
      </c>
      <c r="F236" s="10">
        <f ca="1">IFERROR(__xludf.DUMMYFUNCTION("""COMPUTED_VALUE"""),30)</f>
        <v>30</v>
      </c>
      <c r="G236" s="10">
        <f ca="1">IFERROR(__xludf.DUMMYFUNCTION("""COMPUTED_VALUE"""),34)</f>
        <v>34</v>
      </c>
      <c r="H236" s="10" t="str">
        <f ca="1">IFERROR(__xludf.DUMMYFUNCTION("""COMPUTED_VALUE"""),"")</f>
        <v/>
      </c>
      <c r="I236" s="10" t="str">
        <f ca="1">IFERROR(__xludf.DUMMYFUNCTION("""COMPUTED_VALUE"""),"")</f>
        <v/>
      </c>
      <c r="J236" s="10" t="str">
        <f ca="1">IFERROR(__xludf.DUMMYFUNCTION("""COMPUTED_VALUE"""),"")</f>
        <v/>
      </c>
    </row>
    <row r="237" spans="1:10" ht="12.75">
      <c r="A237" s="10"/>
      <c r="B237" s="10" t="str">
        <f ca="1">IFERROR(__xludf.DUMMYFUNCTION("""COMPUTED_VALUE"""),"Sutton")</f>
        <v>Sutton</v>
      </c>
      <c r="C237" s="10">
        <f ca="1">IFERROR(__xludf.DUMMYFUNCTION("""COMPUTED_VALUE"""),30)</f>
        <v>30</v>
      </c>
      <c r="D237" s="10">
        <f ca="1">IFERROR(__xludf.DUMMYFUNCTION("""COMPUTED_VALUE"""),30)</f>
        <v>30</v>
      </c>
      <c r="E237" s="10">
        <f ca="1">IFERROR(__xludf.DUMMYFUNCTION("""COMPUTED_VALUE"""),34)</f>
        <v>34</v>
      </c>
      <c r="F237" s="10">
        <f ca="1">IFERROR(__xludf.DUMMYFUNCTION("""COMPUTED_VALUE"""),38)</f>
        <v>38</v>
      </c>
      <c r="G237" s="10">
        <f ca="1">IFERROR(__xludf.DUMMYFUNCTION("""COMPUTED_VALUE"""),40)</f>
        <v>40</v>
      </c>
      <c r="H237" s="10" t="str">
        <f ca="1">IFERROR(__xludf.DUMMYFUNCTION("""COMPUTED_VALUE"""),"")</f>
        <v/>
      </c>
      <c r="I237" s="10" t="str">
        <f ca="1">IFERROR(__xludf.DUMMYFUNCTION("""COMPUTED_VALUE"""),"")</f>
        <v/>
      </c>
      <c r="J237" s="10" t="str">
        <f ca="1">IFERROR(__xludf.DUMMYFUNCTION("""COMPUTED_VALUE"""),"")</f>
        <v/>
      </c>
    </row>
    <row r="238" spans="1:10" ht="12.75">
      <c r="A238" s="10"/>
      <c r="B238" s="10" t="str">
        <f ca="1">IFERROR(__xludf.DUMMYFUNCTION("""COMPUTED_VALUE"""),"Sutton")</f>
        <v>Sutton</v>
      </c>
      <c r="C238" s="10">
        <f ca="1">IFERROR(__xludf.DUMMYFUNCTION("""COMPUTED_VALUE"""),24)</f>
        <v>24</v>
      </c>
      <c r="D238" s="10">
        <f ca="1">IFERROR(__xludf.DUMMYFUNCTION("""COMPUTED_VALUE"""),28)</f>
        <v>28</v>
      </c>
      <c r="E238" s="10">
        <f ca="1">IFERROR(__xludf.DUMMYFUNCTION("""COMPUTED_VALUE"""),30)</f>
        <v>30</v>
      </c>
      <c r="F238" s="10">
        <f ca="1">IFERROR(__xludf.DUMMYFUNCTION("""COMPUTED_VALUE"""),34)</f>
        <v>34</v>
      </c>
      <c r="G238" s="10">
        <f ca="1">IFERROR(__xludf.DUMMYFUNCTION("""COMPUTED_VALUE"""),38)</f>
        <v>38</v>
      </c>
      <c r="H238" s="10" t="str">
        <f ca="1">IFERROR(__xludf.DUMMYFUNCTION("""COMPUTED_VALUE"""),"")</f>
        <v/>
      </c>
      <c r="I238" s="10" t="str">
        <f ca="1">IFERROR(__xludf.DUMMYFUNCTION("""COMPUTED_VALUE"""),"")</f>
        <v/>
      </c>
      <c r="J238" s="10" t="str">
        <f ca="1">IFERROR(__xludf.DUMMYFUNCTION("""COMPUTED_VALUE"""),"")</f>
        <v/>
      </c>
    </row>
    <row r="239" spans="1:10" ht="12.75">
      <c r="A239" s="10"/>
      <c r="B239" s="10" t="str">
        <f ca="1">IFERROR(__xludf.DUMMYFUNCTION("""COMPUTED_VALUE"""),"Sutton")</f>
        <v>Sutton</v>
      </c>
      <c r="C239" s="10">
        <f ca="1">IFERROR(__xludf.DUMMYFUNCTION("""COMPUTED_VALUE"""),12)</f>
        <v>12</v>
      </c>
      <c r="D239" s="10">
        <f ca="1">IFERROR(__xludf.DUMMYFUNCTION("""COMPUTED_VALUE"""),14)</f>
        <v>14</v>
      </c>
      <c r="E239" s="10">
        <f ca="1">IFERROR(__xludf.DUMMYFUNCTION("""COMPUTED_VALUE"""),16)</f>
        <v>16</v>
      </c>
      <c r="F239" s="10">
        <f ca="1">IFERROR(__xludf.DUMMYFUNCTION("""COMPUTED_VALUE"""),16)</f>
        <v>16</v>
      </c>
      <c r="G239" s="10">
        <f ca="1">IFERROR(__xludf.DUMMYFUNCTION("""COMPUTED_VALUE"""),18)</f>
        <v>18</v>
      </c>
      <c r="H239" s="10" t="str">
        <f ca="1">IFERROR(__xludf.DUMMYFUNCTION("""COMPUTED_VALUE"""),"")</f>
        <v/>
      </c>
      <c r="I239" s="10" t="str">
        <f ca="1">IFERROR(__xludf.DUMMYFUNCTION("""COMPUTED_VALUE"""),"")</f>
        <v/>
      </c>
      <c r="J239" s="10" t="str">
        <f ca="1">IFERROR(__xludf.DUMMYFUNCTION("""COMPUTED_VALUE"""),"")</f>
        <v/>
      </c>
    </row>
    <row r="240" spans="1:10" ht="12.75">
      <c r="A240" s="10"/>
      <c r="B240" s="10" t="str">
        <f ca="1">IFERROR(__xludf.DUMMYFUNCTION("""COMPUTED_VALUE"""),"Sutton")</f>
        <v>Sutton</v>
      </c>
      <c r="C240" s="10">
        <f ca="1">IFERROR(__xludf.DUMMYFUNCTION("""COMPUTED_VALUE"""),14)</f>
        <v>14</v>
      </c>
      <c r="D240" s="10">
        <f ca="1">IFERROR(__xludf.DUMMYFUNCTION("""COMPUTED_VALUE"""),14)</f>
        <v>14</v>
      </c>
      <c r="E240" s="10">
        <f ca="1">IFERROR(__xludf.DUMMYFUNCTION("""COMPUTED_VALUE"""),16)</f>
        <v>16</v>
      </c>
      <c r="F240" s="10">
        <f ca="1">IFERROR(__xludf.DUMMYFUNCTION("""COMPUTED_VALUE"""),16)</f>
        <v>16</v>
      </c>
      <c r="G240" s="10">
        <f ca="1">IFERROR(__xludf.DUMMYFUNCTION("""COMPUTED_VALUE"""),16)</f>
        <v>16</v>
      </c>
      <c r="H240" s="10" t="str">
        <f ca="1">IFERROR(__xludf.DUMMYFUNCTION("""COMPUTED_VALUE"""),"")</f>
        <v/>
      </c>
      <c r="I240" s="10" t="str">
        <f ca="1">IFERROR(__xludf.DUMMYFUNCTION("""COMPUTED_VALUE"""),"")</f>
        <v/>
      </c>
      <c r="J240" s="10" t="str">
        <f ca="1">IFERROR(__xludf.DUMMYFUNCTION("""COMPUTED_VALUE"""),"")</f>
        <v/>
      </c>
    </row>
    <row r="241" spans="1:10" ht="12.75">
      <c r="A241" s="10"/>
      <c r="B241" s="10" t="str">
        <f ca="1">IFERROR(__xludf.DUMMYFUNCTION("""COMPUTED_VALUE"""),"Sutton")</f>
        <v>Sutton</v>
      </c>
      <c r="C241" s="10">
        <f ca="1">IFERROR(__xludf.DUMMYFUNCTION("""COMPUTED_VALUE"""),28)</f>
        <v>28</v>
      </c>
      <c r="D241" s="10">
        <f ca="1">IFERROR(__xludf.DUMMYFUNCTION("""COMPUTED_VALUE"""),30)</f>
        <v>30</v>
      </c>
      <c r="E241" s="10">
        <f ca="1">IFERROR(__xludf.DUMMYFUNCTION("""COMPUTED_VALUE"""),34)</f>
        <v>34</v>
      </c>
      <c r="F241" s="10">
        <f ca="1">IFERROR(__xludf.DUMMYFUNCTION("""COMPUTED_VALUE"""),38)</f>
        <v>38</v>
      </c>
      <c r="G241" s="10">
        <f ca="1">IFERROR(__xludf.DUMMYFUNCTION("""COMPUTED_VALUE"""),40)</f>
        <v>40</v>
      </c>
      <c r="H241" s="10" t="str">
        <f ca="1">IFERROR(__xludf.DUMMYFUNCTION("""COMPUTED_VALUE"""),"")</f>
        <v/>
      </c>
      <c r="I241" s="10" t="str">
        <f ca="1">IFERROR(__xludf.DUMMYFUNCTION("""COMPUTED_VALUE"""),"")</f>
        <v/>
      </c>
      <c r="J241" s="10" t="str">
        <f ca="1">IFERROR(__xludf.DUMMYFUNCTION("""COMPUTED_VALUE"""),"")</f>
        <v/>
      </c>
    </row>
    <row r="242" spans="1:10" ht="12.75">
      <c r="A242" s="10"/>
      <c r="B242" s="10" t="str">
        <f ca="1">IFERROR(__xludf.DUMMYFUNCTION("""COMPUTED_VALUE"""),"Sutton")</f>
        <v>Sutton</v>
      </c>
      <c r="C242" s="10">
        <f ca="1">IFERROR(__xludf.DUMMYFUNCTION("""COMPUTED_VALUE"""),30)</f>
        <v>30</v>
      </c>
      <c r="D242" s="10">
        <f ca="1">IFERROR(__xludf.DUMMYFUNCTION("""COMPUTED_VALUE"""),34)</f>
        <v>34</v>
      </c>
      <c r="E242" s="10">
        <f ca="1">IFERROR(__xludf.DUMMYFUNCTION("""COMPUTED_VALUE"""),38)</f>
        <v>38</v>
      </c>
      <c r="F242" s="10">
        <f ca="1">IFERROR(__xludf.DUMMYFUNCTION("""COMPUTED_VALUE"""),40)</f>
        <v>40</v>
      </c>
      <c r="G242" s="10">
        <f ca="1">IFERROR(__xludf.DUMMYFUNCTION("""COMPUTED_VALUE"""),50)</f>
        <v>50</v>
      </c>
      <c r="H242" s="10" t="str">
        <f ca="1">IFERROR(__xludf.DUMMYFUNCTION("""COMPUTED_VALUE"""),"")</f>
        <v/>
      </c>
      <c r="I242" s="10" t="str">
        <f ca="1">IFERROR(__xludf.DUMMYFUNCTION("""COMPUTED_VALUE"""),"")</f>
        <v/>
      </c>
      <c r="J242" s="10" t="str">
        <f ca="1">IFERROR(__xludf.DUMMYFUNCTION("""COMPUTED_VALUE"""),"")</f>
        <v/>
      </c>
    </row>
    <row r="243" spans="1:10" ht="12.75">
      <c r="A243" s="10"/>
      <c r="B243" s="10" t="str">
        <f ca="1">IFERROR(__xludf.DUMMYFUNCTION("""COMPUTED_VALUE"""),"Sutton")</f>
        <v>Sutton</v>
      </c>
      <c r="C243" s="10">
        <f ca="1">IFERROR(__xludf.DUMMYFUNCTION("""COMPUTED_VALUE"""),30)</f>
        <v>30</v>
      </c>
      <c r="D243" s="10">
        <f ca="1">IFERROR(__xludf.DUMMYFUNCTION("""COMPUTED_VALUE"""),34)</f>
        <v>34</v>
      </c>
      <c r="E243" s="10">
        <f ca="1">IFERROR(__xludf.DUMMYFUNCTION("""COMPUTED_VALUE"""),34)</f>
        <v>34</v>
      </c>
      <c r="F243" s="10">
        <f ca="1">IFERROR(__xludf.DUMMYFUNCTION("""COMPUTED_VALUE"""),40)</f>
        <v>40</v>
      </c>
      <c r="G243" s="10">
        <f ca="1">IFERROR(__xludf.DUMMYFUNCTION("""COMPUTED_VALUE"""),40)</f>
        <v>40</v>
      </c>
      <c r="H243" s="10" t="str">
        <f ca="1">IFERROR(__xludf.DUMMYFUNCTION("""COMPUTED_VALUE"""),"")</f>
        <v/>
      </c>
      <c r="I243" s="10" t="str">
        <f ca="1">IFERROR(__xludf.DUMMYFUNCTION("""COMPUTED_VALUE"""),"")</f>
        <v/>
      </c>
      <c r="J243" s="10" t="str">
        <f ca="1">IFERROR(__xludf.DUMMYFUNCTION("""COMPUTED_VALUE"""),"")</f>
        <v/>
      </c>
    </row>
    <row r="244" spans="1:10" ht="12.75">
      <c r="A244" s="10"/>
      <c r="B244" s="10" t="str">
        <f ca="1">IFERROR(__xludf.DUMMYFUNCTION("""COMPUTED_VALUE"""),"Sutton")</f>
        <v>Sutton</v>
      </c>
      <c r="C244" s="10" t="str">
        <f ca="1">IFERROR(__xludf.DUMMYFUNCTION("""COMPUTED_VALUE"""),"")</f>
        <v/>
      </c>
      <c r="D244" s="10">
        <f ca="1">IFERROR(__xludf.DUMMYFUNCTION("""COMPUTED_VALUE"""),30)</f>
        <v>30</v>
      </c>
      <c r="E244" s="10">
        <f ca="1">IFERROR(__xludf.DUMMYFUNCTION("""COMPUTED_VALUE"""),34)</f>
        <v>34</v>
      </c>
      <c r="F244" s="10">
        <f ca="1">IFERROR(__xludf.DUMMYFUNCTION("""COMPUTED_VALUE"""),38)</f>
        <v>38</v>
      </c>
      <c r="G244" s="10">
        <f ca="1">IFERROR(__xludf.DUMMYFUNCTION("""COMPUTED_VALUE"""),40)</f>
        <v>40</v>
      </c>
      <c r="H244" s="10" t="str">
        <f ca="1">IFERROR(__xludf.DUMMYFUNCTION("""COMPUTED_VALUE"""),"")</f>
        <v/>
      </c>
      <c r="I244" s="10" t="str">
        <f ca="1">IFERROR(__xludf.DUMMYFUNCTION("""COMPUTED_VALUE"""),"")</f>
        <v/>
      </c>
      <c r="J244" s="10" t="str">
        <f ca="1">IFERROR(__xludf.DUMMYFUNCTION("""COMPUTED_VALUE"""),"")</f>
        <v/>
      </c>
    </row>
    <row r="245" spans="1:10" ht="12.75">
      <c r="A245" s="10"/>
      <c r="B245" s="10" t="str">
        <f ca="1">IFERROR(__xludf.DUMMYFUNCTION("""COMPUTED_VALUE"""),"Sutton")</f>
        <v>Sutton</v>
      </c>
      <c r="C245" s="10" t="str">
        <f ca="1">IFERROR(__xludf.DUMMYFUNCTION("""COMPUTED_VALUE"""),"")</f>
        <v/>
      </c>
      <c r="D245" s="10" t="str">
        <f ca="1">IFERROR(__xludf.DUMMYFUNCTION("""COMPUTED_VALUE"""),"")</f>
        <v/>
      </c>
      <c r="E245" s="10">
        <f ca="1">IFERROR(__xludf.DUMMYFUNCTION("""COMPUTED_VALUE"""),38)</f>
        <v>38</v>
      </c>
      <c r="F245" s="10">
        <f ca="1">IFERROR(__xludf.DUMMYFUNCTION("""COMPUTED_VALUE"""),50)</f>
        <v>50</v>
      </c>
      <c r="G245" s="10">
        <f ca="1">IFERROR(__xludf.DUMMYFUNCTION("""COMPUTED_VALUE"""),50)</f>
        <v>50</v>
      </c>
      <c r="H245" s="10" t="str">
        <f ca="1">IFERROR(__xludf.DUMMYFUNCTION("""COMPUTED_VALUE"""),"")</f>
        <v/>
      </c>
      <c r="I245" s="10" t="str">
        <f ca="1">IFERROR(__xludf.DUMMYFUNCTION("""COMPUTED_VALUE"""),"")</f>
        <v/>
      </c>
      <c r="J245" s="10" t="str">
        <f ca="1">IFERROR(__xludf.DUMMYFUNCTION("""COMPUTED_VALUE"""),"")</f>
        <v/>
      </c>
    </row>
    <row r="246" spans="1:10" ht="12.75">
      <c r="A246" s="10"/>
      <c r="B246" s="10" t="str">
        <f ca="1">IFERROR(__xludf.DUMMYFUNCTION("""COMPUTED_VALUE"""),"Sutton")</f>
        <v>Sutton</v>
      </c>
      <c r="C246" s="10" t="str">
        <f ca="1">IFERROR(__xludf.DUMMYFUNCTION("""COMPUTED_VALUE"""),"")</f>
        <v/>
      </c>
      <c r="D246" s="10" t="str">
        <f ca="1">IFERROR(__xludf.DUMMYFUNCTION("""COMPUTED_VALUE"""),"")</f>
        <v/>
      </c>
      <c r="E246" s="10">
        <f ca="1">IFERROR(__xludf.DUMMYFUNCTION("""COMPUTED_VALUE"""),30)</f>
        <v>30</v>
      </c>
      <c r="F246" s="10">
        <f ca="1">IFERROR(__xludf.DUMMYFUNCTION("""COMPUTED_VALUE"""),34)</f>
        <v>34</v>
      </c>
      <c r="G246" s="10">
        <f ca="1">IFERROR(__xludf.DUMMYFUNCTION("""COMPUTED_VALUE"""),40)</f>
        <v>40</v>
      </c>
      <c r="H246" s="10" t="str">
        <f ca="1">IFERROR(__xludf.DUMMYFUNCTION("""COMPUTED_VALUE"""),"")</f>
        <v/>
      </c>
      <c r="I246" s="10" t="str">
        <f ca="1">IFERROR(__xludf.DUMMYFUNCTION("""COMPUTED_VALUE"""),"")</f>
        <v/>
      </c>
      <c r="J246" s="10" t="str">
        <f ca="1">IFERROR(__xludf.DUMMYFUNCTION("""COMPUTED_VALUE"""),"")</f>
        <v/>
      </c>
    </row>
    <row r="247" spans="1:10" ht="12.75">
      <c r="A247" s="10"/>
      <c r="B247" s="10" t="str">
        <f ca="1">IFERROR(__xludf.DUMMYFUNCTION("""COMPUTED_VALUE"""),"Sutton")</f>
        <v>Sutton</v>
      </c>
      <c r="C247" s="10" t="str">
        <f ca="1">IFERROR(__xludf.DUMMYFUNCTION("""COMPUTED_VALUE"""),"")</f>
        <v/>
      </c>
      <c r="D247" s="10" t="str">
        <f ca="1">IFERROR(__xludf.DUMMYFUNCTION("""COMPUTED_VALUE"""),"")</f>
        <v/>
      </c>
      <c r="E247" s="10" t="str">
        <f ca="1">IFERROR(__xludf.DUMMYFUNCTION("""COMPUTED_VALUE"""),"")</f>
        <v/>
      </c>
      <c r="F247" s="10">
        <f ca="1">IFERROR(__xludf.DUMMYFUNCTION("""COMPUTED_VALUE"""),24)</f>
        <v>24</v>
      </c>
      <c r="G247" s="10">
        <f ca="1">IFERROR(__xludf.DUMMYFUNCTION("""COMPUTED_VALUE"""),30)</f>
        <v>30</v>
      </c>
      <c r="H247" s="10" t="str">
        <f ca="1">IFERROR(__xludf.DUMMYFUNCTION("""COMPUTED_VALUE"""),"")</f>
        <v/>
      </c>
      <c r="I247" s="10" t="str">
        <f ca="1">IFERROR(__xludf.DUMMYFUNCTION("""COMPUTED_VALUE"""),"")</f>
        <v/>
      </c>
      <c r="J247" s="10" t="str">
        <f ca="1">IFERROR(__xludf.DUMMYFUNCTION("""COMPUTED_VALUE"""),"")</f>
        <v/>
      </c>
    </row>
    <row r="248" spans="1:10" ht="12.75">
      <c r="A248" s="10"/>
      <c r="B248" s="10" t="str">
        <f ca="1">IFERROR(__xludf.DUMMYFUNCTION("""COMPUTED_VALUE"""),"Sutton")</f>
        <v>Sutton</v>
      </c>
      <c r="C248" s="10" t="str">
        <f ca="1">IFERROR(__xludf.DUMMYFUNCTION("""COMPUTED_VALUE"""),"")</f>
        <v/>
      </c>
      <c r="D248" s="10" t="str">
        <f ca="1">IFERROR(__xludf.DUMMYFUNCTION("""COMPUTED_VALUE"""),"")</f>
        <v/>
      </c>
      <c r="E248" s="10" t="str">
        <f ca="1">IFERROR(__xludf.DUMMYFUNCTION("""COMPUTED_VALUE"""),"")</f>
        <v/>
      </c>
      <c r="F248" s="10" t="str">
        <f ca="1">IFERROR(__xludf.DUMMYFUNCTION("""COMPUTED_VALUE"""),"")</f>
        <v/>
      </c>
      <c r="G248" s="10">
        <f ca="1">IFERROR(__xludf.DUMMYFUNCTION("""COMPUTED_VALUE"""),28)</f>
        <v>28</v>
      </c>
      <c r="H248" s="10" t="str">
        <f ca="1">IFERROR(__xludf.DUMMYFUNCTION("""COMPUTED_VALUE"""),"")</f>
        <v/>
      </c>
      <c r="I248" s="10" t="str">
        <f ca="1">IFERROR(__xludf.DUMMYFUNCTION("""COMPUTED_VALUE"""),"")</f>
        <v/>
      </c>
      <c r="J248" s="10" t="str">
        <f ca="1">IFERROR(__xludf.DUMMYFUNCTION("""COMPUTED_VALUE"""),"")</f>
        <v/>
      </c>
    </row>
    <row r="249" spans="1:10" ht="12.75">
      <c r="A249" s="10"/>
      <c r="B249" s="10" t="str">
        <f ca="1">IFERROR(__xludf.DUMMYFUNCTION("""COMPUTED_VALUE"""),"Sutton")</f>
        <v>Sutton</v>
      </c>
      <c r="C249" s="10" t="str">
        <f ca="1">IFERROR(__xludf.DUMMYFUNCTION("""COMPUTED_VALUE"""),"")</f>
        <v/>
      </c>
      <c r="D249" s="10" t="str">
        <f ca="1">IFERROR(__xludf.DUMMYFUNCTION("""COMPUTED_VALUE"""),"")</f>
        <v/>
      </c>
      <c r="E249" s="10" t="str">
        <f ca="1">IFERROR(__xludf.DUMMYFUNCTION("""COMPUTED_VALUE"""),"")</f>
        <v/>
      </c>
      <c r="F249" s="10" t="str">
        <f ca="1">IFERROR(__xludf.DUMMYFUNCTION("""COMPUTED_VALUE"""),"")</f>
        <v/>
      </c>
      <c r="G249" s="10" t="str">
        <f ca="1">IFERROR(__xludf.DUMMYFUNCTION("""COMPUTED_VALUE"""),"")</f>
        <v/>
      </c>
      <c r="H249" s="10" t="str">
        <f ca="1">IFERROR(__xludf.DUMMYFUNCTION("""COMPUTED_VALUE"""),"")</f>
        <v/>
      </c>
      <c r="I249" s="10" t="str">
        <f ca="1">IFERROR(__xludf.DUMMYFUNCTION("""COMPUTED_VALUE"""),"")</f>
        <v/>
      </c>
      <c r="J249" s="10" t="str">
        <f ca="1">IFERROR(__xludf.DUMMYFUNCTION("""COMPUTED_VALUE"""),"")</f>
        <v/>
      </c>
    </row>
    <row r="250" spans="1:10" ht="12.75">
      <c r="A250" s="10"/>
      <c r="B250" s="10" t="str">
        <f ca="1">IFERROR(__xludf.DUMMYFUNCTION("""COMPUTED_VALUE"""),"Sutton")</f>
        <v>Sutton</v>
      </c>
      <c r="C250" s="10" t="str">
        <f ca="1">IFERROR(__xludf.DUMMYFUNCTION("""COMPUTED_VALUE"""),"")</f>
        <v/>
      </c>
      <c r="D250" s="10" t="str">
        <f ca="1">IFERROR(__xludf.DUMMYFUNCTION("""COMPUTED_VALUE"""),"")</f>
        <v/>
      </c>
      <c r="E250" s="10" t="str">
        <f ca="1">IFERROR(__xludf.DUMMYFUNCTION("""COMPUTED_VALUE"""),"")</f>
        <v/>
      </c>
      <c r="F250" s="10" t="str">
        <f ca="1">IFERROR(__xludf.DUMMYFUNCTION("""COMPUTED_VALUE"""),"")</f>
        <v/>
      </c>
      <c r="G250" s="10" t="str">
        <f ca="1">IFERROR(__xludf.DUMMYFUNCTION("""COMPUTED_VALUE"""),"")</f>
        <v/>
      </c>
      <c r="H250" s="10" t="str">
        <f ca="1">IFERROR(__xludf.DUMMYFUNCTION("""COMPUTED_VALUE"""),"")</f>
        <v/>
      </c>
      <c r="I250" s="10" t="str">
        <f ca="1">IFERROR(__xludf.DUMMYFUNCTION("""COMPUTED_VALUE"""),"")</f>
        <v/>
      </c>
      <c r="J250" s="10" t="str">
        <f ca="1">IFERROR(__xludf.DUMMYFUNCTION("""COMPUTED_VALUE"""),"")</f>
        <v/>
      </c>
    </row>
    <row r="251" spans="1:10" ht="12.75">
      <c r="A251" s="10"/>
      <c r="B251" s="10" t="str">
        <f ca="1">IFERROR(__xludf.DUMMYFUNCTION("""COMPUTED_VALUE"""),"Sutton")</f>
        <v>Sutton</v>
      </c>
      <c r="C251" s="10" t="str">
        <f ca="1">IFERROR(__xludf.DUMMYFUNCTION("""COMPUTED_VALUE"""),"")</f>
        <v/>
      </c>
      <c r="D251" s="10" t="str">
        <f ca="1">IFERROR(__xludf.DUMMYFUNCTION("""COMPUTED_VALUE"""),"")</f>
        <v/>
      </c>
      <c r="E251" s="10" t="str">
        <f ca="1">IFERROR(__xludf.DUMMYFUNCTION("""COMPUTED_VALUE"""),"")</f>
        <v/>
      </c>
      <c r="F251" s="10" t="str">
        <f ca="1">IFERROR(__xludf.DUMMYFUNCTION("""COMPUTED_VALUE"""),"")</f>
        <v/>
      </c>
      <c r="G251" s="10" t="str">
        <f ca="1">IFERROR(__xludf.DUMMYFUNCTION("""COMPUTED_VALUE"""),"")</f>
        <v/>
      </c>
      <c r="H251" s="10" t="str">
        <f ca="1">IFERROR(__xludf.DUMMYFUNCTION("""COMPUTED_VALUE"""),"")</f>
        <v/>
      </c>
      <c r="I251" s="10" t="str">
        <f ca="1">IFERROR(__xludf.DUMMYFUNCTION("""COMPUTED_VALUE"""),"")</f>
        <v/>
      </c>
      <c r="J251" s="10" t="str">
        <f ca="1">IFERROR(__xludf.DUMMYFUNCTION("""COMPUTED_VALUE"""),"")</f>
        <v/>
      </c>
    </row>
    <row r="252" spans="1:10" ht="12.75">
      <c r="A252" s="10"/>
      <c r="B252" s="10" t="str">
        <f ca="1">IFERROR(__xludf.DUMMYFUNCTION("""COMPUTED_VALUE"""),"Sutton")</f>
        <v>Sutton</v>
      </c>
      <c r="C252" s="10" t="str">
        <f ca="1">IFERROR(__xludf.DUMMYFUNCTION("""COMPUTED_VALUE"""),"")</f>
        <v/>
      </c>
      <c r="D252" s="10" t="str">
        <f ca="1">IFERROR(__xludf.DUMMYFUNCTION("""COMPUTED_VALUE"""),"")</f>
        <v/>
      </c>
      <c r="E252" s="10" t="str">
        <f ca="1">IFERROR(__xludf.DUMMYFUNCTION("""COMPUTED_VALUE"""),"")</f>
        <v/>
      </c>
      <c r="F252" s="10" t="str">
        <f ca="1">IFERROR(__xludf.DUMMYFUNCTION("""COMPUTED_VALUE"""),"")</f>
        <v/>
      </c>
      <c r="G252" s="10" t="str">
        <f ca="1">IFERROR(__xludf.DUMMYFUNCTION("""COMPUTED_VALUE"""),"")</f>
        <v/>
      </c>
      <c r="H252" s="10" t="str">
        <f ca="1">IFERROR(__xludf.DUMMYFUNCTION("""COMPUTED_VALUE"""),"")</f>
        <v/>
      </c>
      <c r="I252" s="10" t="str">
        <f ca="1">IFERROR(__xludf.DUMMYFUNCTION("""COMPUTED_VALUE"""),"")</f>
        <v/>
      </c>
      <c r="J252" s="10" t="str">
        <f ca="1">IFERROR(__xludf.DUMMYFUNCTION("""COMPUTED_VALUE"""),"")</f>
        <v/>
      </c>
    </row>
    <row r="253" spans="1:10" ht="12.75">
      <c r="A253" s="10"/>
      <c r="B253" s="10" t="str">
        <f ca="1">IFERROR(__xludf.DUMMYFUNCTION("""COMPUTED_VALUE"""),"Sutton")</f>
        <v>Sutton</v>
      </c>
      <c r="C253" s="10" t="str">
        <f ca="1">IFERROR(__xludf.DUMMYFUNCTION("""COMPUTED_VALUE"""),"")</f>
        <v/>
      </c>
      <c r="D253" s="10" t="str">
        <f ca="1">IFERROR(__xludf.DUMMYFUNCTION("""COMPUTED_VALUE"""),"")</f>
        <v/>
      </c>
      <c r="E253" s="10" t="str">
        <f ca="1">IFERROR(__xludf.DUMMYFUNCTION("""COMPUTED_VALUE"""),"")</f>
        <v/>
      </c>
      <c r="F253" s="10" t="str">
        <f ca="1">IFERROR(__xludf.DUMMYFUNCTION("""COMPUTED_VALUE"""),"")</f>
        <v/>
      </c>
      <c r="G253" s="10" t="str">
        <f ca="1">IFERROR(__xludf.DUMMYFUNCTION("""COMPUTED_VALUE"""),"")</f>
        <v/>
      </c>
      <c r="H253" s="10" t="str">
        <f ca="1">IFERROR(__xludf.DUMMYFUNCTION("""COMPUTED_VALUE"""),"")</f>
        <v/>
      </c>
      <c r="I253" s="10" t="str">
        <f ca="1">IFERROR(__xludf.DUMMYFUNCTION("""COMPUTED_VALUE"""),"")</f>
        <v/>
      </c>
      <c r="J253" s="10" t="str">
        <f ca="1">IFERROR(__xludf.DUMMYFUNCTION("""COMPUTED_VALUE"""),"")</f>
        <v/>
      </c>
    </row>
    <row r="254" spans="1:10" ht="12.75">
      <c r="A254" s="10"/>
      <c r="B254" s="10" t="str">
        <f ca="1">IFERROR(__xludf.DUMMYFUNCTION("""COMPUTED_VALUE"""),"Duepner")</f>
        <v>Duepner</v>
      </c>
      <c r="C254" s="10">
        <f ca="1">IFERROR(__xludf.DUMMYFUNCTION("""COMPUTED_VALUE"""),34)</f>
        <v>34</v>
      </c>
      <c r="D254" s="10">
        <f ca="1">IFERROR(__xludf.DUMMYFUNCTION("""COMPUTED_VALUE"""),38)</f>
        <v>38</v>
      </c>
      <c r="E254" s="10">
        <f ca="1">IFERROR(__xludf.DUMMYFUNCTION("""COMPUTED_VALUE"""),40)</f>
        <v>40</v>
      </c>
      <c r="F254" s="10">
        <f ca="1">IFERROR(__xludf.DUMMYFUNCTION("""COMPUTED_VALUE"""),50)</f>
        <v>50</v>
      </c>
      <c r="G254" s="10">
        <f ca="1">IFERROR(__xludf.DUMMYFUNCTION("""COMPUTED_VALUE"""),50)</f>
        <v>50</v>
      </c>
      <c r="H254" s="10" t="str">
        <f ca="1">IFERROR(__xludf.DUMMYFUNCTION("""COMPUTED_VALUE"""),"")</f>
        <v/>
      </c>
      <c r="I254" s="10" t="str">
        <f ca="1">IFERROR(__xludf.DUMMYFUNCTION("""COMPUTED_VALUE"""),"")</f>
        <v/>
      </c>
      <c r="J254" s="10" t="str">
        <f ca="1">IFERROR(__xludf.DUMMYFUNCTION("""COMPUTED_VALUE"""),"")</f>
        <v/>
      </c>
    </row>
    <row r="255" spans="1:10" ht="12.75">
      <c r="A255" s="10"/>
      <c r="B255" s="10" t="str">
        <f ca="1">IFERROR(__xludf.DUMMYFUNCTION("""COMPUTED_VALUE"""),"Duepner")</f>
        <v>Duepner</v>
      </c>
      <c r="C255" s="10">
        <f ca="1">IFERROR(__xludf.DUMMYFUNCTION("""COMPUTED_VALUE"""),30)</f>
        <v>30</v>
      </c>
      <c r="D255" s="10">
        <f ca="1">IFERROR(__xludf.DUMMYFUNCTION("""COMPUTED_VALUE"""),34)</f>
        <v>34</v>
      </c>
      <c r="E255" s="10">
        <f ca="1">IFERROR(__xludf.DUMMYFUNCTION("""COMPUTED_VALUE"""),38)</f>
        <v>38</v>
      </c>
      <c r="F255" s="10">
        <f ca="1">IFERROR(__xludf.DUMMYFUNCTION("""COMPUTED_VALUE"""),40)</f>
        <v>40</v>
      </c>
      <c r="G255" s="10">
        <f ca="1">IFERROR(__xludf.DUMMYFUNCTION("""COMPUTED_VALUE"""),40)</f>
        <v>40</v>
      </c>
      <c r="H255" s="10" t="str">
        <f ca="1">IFERROR(__xludf.DUMMYFUNCTION("""COMPUTED_VALUE"""),"")</f>
        <v/>
      </c>
      <c r="I255" s="10" t="str">
        <f ca="1">IFERROR(__xludf.DUMMYFUNCTION("""COMPUTED_VALUE"""),"")</f>
        <v/>
      </c>
      <c r="J255" s="10" t="str">
        <f ca="1">IFERROR(__xludf.DUMMYFUNCTION("""COMPUTED_VALUE"""),"")</f>
        <v/>
      </c>
    </row>
    <row r="256" spans="1:10" ht="12.75">
      <c r="A256" s="10"/>
      <c r="B256" s="10" t="str">
        <f ca="1">IFERROR(__xludf.DUMMYFUNCTION("""COMPUTED_VALUE"""),"Duepner")</f>
        <v>Duepner</v>
      </c>
      <c r="C256" s="10">
        <f ca="1">IFERROR(__xludf.DUMMYFUNCTION("""COMPUTED_VALUE"""),34)</f>
        <v>34</v>
      </c>
      <c r="D256" s="10">
        <f ca="1">IFERROR(__xludf.DUMMYFUNCTION("""COMPUTED_VALUE"""),38)</f>
        <v>38</v>
      </c>
      <c r="E256" s="10">
        <f ca="1">IFERROR(__xludf.DUMMYFUNCTION("""COMPUTED_VALUE"""),40)</f>
        <v>40</v>
      </c>
      <c r="F256" s="10">
        <f ca="1">IFERROR(__xludf.DUMMYFUNCTION("""COMPUTED_VALUE"""),50)</f>
        <v>50</v>
      </c>
      <c r="G256" s="10">
        <f ca="1">IFERROR(__xludf.DUMMYFUNCTION("""COMPUTED_VALUE"""),50)</f>
        <v>50</v>
      </c>
      <c r="H256" s="10" t="str">
        <f ca="1">IFERROR(__xludf.DUMMYFUNCTION("""COMPUTED_VALUE"""),"")</f>
        <v/>
      </c>
      <c r="I256" s="10" t="str">
        <f ca="1">IFERROR(__xludf.DUMMYFUNCTION("""COMPUTED_VALUE"""),"")</f>
        <v/>
      </c>
      <c r="J256" s="10" t="str">
        <f ca="1">IFERROR(__xludf.DUMMYFUNCTION("""COMPUTED_VALUE"""),"")</f>
        <v/>
      </c>
    </row>
    <row r="257" spans="1:10" ht="12.75">
      <c r="A257" s="10"/>
      <c r="B257" s="10" t="str">
        <f ca="1">IFERROR(__xludf.DUMMYFUNCTION("""COMPUTED_VALUE"""),"Duepner")</f>
        <v>Duepner</v>
      </c>
      <c r="C257" s="10">
        <f ca="1">IFERROR(__xludf.DUMMYFUNCTION("""COMPUTED_VALUE"""),34)</f>
        <v>34</v>
      </c>
      <c r="D257" s="10">
        <f ca="1">IFERROR(__xludf.DUMMYFUNCTION("""COMPUTED_VALUE"""),38)</f>
        <v>38</v>
      </c>
      <c r="E257" s="10">
        <f ca="1">IFERROR(__xludf.DUMMYFUNCTION("""COMPUTED_VALUE"""),38)</f>
        <v>38</v>
      </c>
      <c r="F257" s="10">
        <f ca="1">IFERROR(__xludf.DUMMYFUNCTION("""COMPUTED_VALUE"""),40)</f>
        <v>40</v>
      </c>
      <c r="G257" s="10">
        <f ca="1">IFERROR(__xludf.DUMMYFUNCTION("""COMPUTED_VALUE"""),50)</f>
        <v>50</v>
      </c>
      <c r="H257" s="10" t="str">
        <f ca="1">IFERROR(__xludf.DUMMYFUNCTION("""COMPUTED_VALUE"""),"")</f>
        <v/>
      </c>
      <c r="I257" s="10" t="str">
        <f ca="1">IFERROR(__xludf.DUMMYFUNCTION("""COMPUTED_VALUE"""),"")</f>
        <v/>
      </c>
      <c r="J257" s="10" t="str">
        <f ca="1">IFERROR(__xludf.DUMMYFUNCTION("""COMPUTED_VALUE"""),"")</f>
        <v/>
      </c>
    </row>
    <row r="258" spans="1:10" ht="12.75">
      <c r="A258" s="10"/>
      <c r="B258" s="10" t="str">
        <f ca="1">IFERROR(__xludf.DUMMYFUNCTION("""COMPUTED_VALUE"""),"Duepner")</f>
        <v>Duepner</v>
      </c>
      <c r="C258" s="10">
        <f ca="1">IFERROR(__xludf.DUMMYFUNCTION("""COMPUTED_VALUE"""),28)</f>
        <v>28</v>
      </c>
      <c r="D258" s="10">
        <f ca="1">IFERROR(__xludf.DUMMYFUNCTION("""COMPUTED_VALUE"""),30)</f>
        <v>30</v>
      </c>
      <c r="E258" s="10">
        <f ca="1">IFERROR(__xludf.DUMMYFUNCTION("""COMPUTED_VALUE"""),34)</f>
        <v>34</v>
      </c>
      <c r="F258" s="10">
        <f ca="1">IFERROR(__xludf.DUMMYFUNCTION("""COMPUTED_VALUE"""),38)</f>
        <v>38</v>
      </c>
      <c r="G258" s="10">
        <f ca="1">IFERROR(__xludf.DUMMYFUNCTION("""COMPUTED_VALUE"""),40)</f>
        <v>40</v>
      </c>
      <c r="H258" s="10" t="str">
        <f ca="1">IFERROR(__xludf.DUMMYFUNCTION("""COMPUTED_VALUE"""),"")</f>
        <v/>
      </c>
      <c r="I258" s="10" t="str">
        <f ca="1">IFERROR(__xludf.DUMMYFUNCTION("""COMPUTED_VALUE"""),"")</f>
        <v/>
      </c>
      <c r="J258" s="10" t="str">
        <f ca="1">IFERROR(__xludf.DUMMYFUNCTION("""COMPUTED_VALUE"""),"")</f>
        <v/>
      </c>
    </row>
    <row r="259" spans="1:10" ht="12.75">
      <c r="A259" s="10"/>
      <c r="B259" s="10" t="str">
        <f ca="1">IFERROR(__xludf.DUMMYFUNCTION("""COMPUTED_VALUE"""),"Duepner")</f>
        <v>Duepner</v>
      </c>
      <c r="C259" s="10">
        <f ca="1">IFERROR(__xludf.DUMMYFUNCTION("""COMPUTED_VALUE"""),30)</f>
        <v>30</v>
      </c>
      <c r="D259" s="10">
        <f ca="1">IFERROR(__xludf.DUMMYFUNCTION("""COMPUTED_VALUE"""),34)</f>
        <v>34</v>
      </c>
      <c r="E259" s="10">
        <f ca="1">IFERROR(__xludf.DUMMYFUNCTION("""COMPUTED_VALUE"""),38)</f>
        <v>38</v>
      </c>
      <c r="F259" s="10">
        <f ca="1">IFERROR(__xludf.DUMMYFUNCTION("""COMPUTED_VALUE"""),40)</f>
        <v>40</v>
      </c>
      <c r="G259" s="10">
        <f ca="1">IFERROR(__xludf.DUMMYFUNCTION("""COMPUTED_VALUE"""),40)</f>
        <v>40</v>
      </c>
      <c r="H259" s="10" t="str">
        <f ca="1">IFERROR(__xludf.DUMMYFUNCTION("""COMPUTED_VALUE"""),"")</f>
        <v/>
      </c>
      <c r="I259" s="10" t="str">
        <f ca="1">IFERROR(__xludf.DUMMYFUNCTION("""COMPUTED_VALUE"""),"")</f>
        <v/>
      </c>
      <c r="J259" s="10" t="str">
        <f ca="1">IFERROR(__xludf.DUMMYFUNCTION("""COMPUTED_VALUE"""),"")</f>
        <v/>
      </c>
    </row>
    <row r="260" spans="1:10" ht="12.75">
      <c r="A260" s="10"/>
      <c r="B260" s="10" t="str">
        <f ca="1">IFERROR(__xludf.DUMMYFUNCTION("""COMPUTED_VALUE"""),"Duepner")</f>
        <v>Duepner</v>
      </c>
      <c r="C260" s="10">
        <f ca="1">IFERROR(__xludf.DUMMYFUNCTION("""COMPUTED_VALUE"""),24)</f>
        <v>24</v>
      </c>
      <c r="D260" s="10">
        <f ca="1">IFERROR(__xludf.DUMMYFUNCTION("""COMPUTED_VALUE"""),28)</f>
        <v>28</v>
      </c>
      <c r="E260" s="10">
        <f ca="1">IFERROR(__xludf.DUMMYFUNCTION("""COMPUTED_VALUE"""),30)</f>
        <v>30</v>
      </c>
      <c r="F260" s="10">
        <f ca="1">IFERROR(__xludf.DUMMYFUNCTION("""COMPUTED_VALUE"""),34)</f>
        <v>34</v>
      </c>
      <c r="G260" s="10">
        <f ca="1">IFERROR(__xludf.DUMMYFUNCTION("""COMPUTED_VALUE"""),38)</f>
        <v>38</v>
      </c>
      <c r="H260" s="10" t="str">
        <f ca="1">IFERROR(__xludf.DUMMYFUNCTION("""COMPUTED_VALUE"""),"")</f>
        <v/>
      </c>
      <c r="I260" s="10" t="str">
        <f ca="1">IFERROR(__xludf.DUMMYFUNCTION("""COMPUTED_VALUE"""),"")</f>
        <v/>
      </c>
      <c r="J260" s="10" t="str">
        <f ca="1">IFERROR(__xludf.DUMMYFUNCTION("""COMPUTED_VALUE"""),"")</f>
        <v/>
      </c>
    </row>
    <row r="261" spans="1:10" ht="12.75">
      <c r="A261" s="10"/>
      <c r="B261" s="10" t="str">
        <f ca="1">IFERROR(__xludf.DUMMYFUNCTION("""COMPUTED_VALUE"""),"Duepner")</f>
        <v>Duepner</v>
      </c>
      <c r="C261" s="10">
        <f ca="1">IFERROR(__xludf.DUMMYFUNCTION("""COMPUTED_VALUE"""),28)</f>
        <v>28</v>
      </c>
      <c r="D261" s="10">
        <f ca="1">IFERROR(__xludf.DUMMYFUNCTION("""COMPUTED_VALUE"""),30)</f>
        <v>30</v>
      </c>
      <c r="E261" s="10">
        <f ca="1">IFERROR(__xludf.DUMMYFUNCTION("""COMPUTED_VALUE"""),34)</f>
        <v>34</v>
      </c>
      <c r="F261" s="10">
        <f ca="1">IFERROR(__xludf.DUMMYFUNCTION("""COMPUTED_VALUE"""),38)</f>
        <v>38</v>
      </c>
      <c r="G261" s="10">
        <f ca="1">IFERROR(__xludf.DUMMYFUNCTION("""COMPUTED_VALUE"""),40)</f>
        <v>40</v>
      </c>
      <c r="H261" s="10" t="str">
        <f ca="1">IFERROR(__xludf.DUMMYFUNCTION("""COMPUTED_VALUE"""),"")</f>
        <v/>
      </c>
      <c r="I261" s="10" t="str">
        <f ca="1">IFERROR(__xludf.DUMMYFUNCTION("""COMPUTED_VALUE"""),"")</f>
        <v/>
      </c>
      <c r="J261" s="10" t="str">
        <f ca="1">IFERROR(__xludf.DUMMYFUNCTION("""COMPUTED_VALUE"""),"")</f>
        <v/>
      </c>
    </row>
    <row r="262" spans="1:10" ht="12.75">
      <c r="A262" s="10"/>
      <c r="B262" s="10" t="str">
        <f ca="1">IFERROR(__xludf.DUMMYFUNCTION("""COMPUTED_VALUE"""),"Duepner")</f>
        <v>Duepner</v>
      </c>
      <c r="C262" s="10">
        <f ca="1">IFERROR(__xludf.DUMMYFUNCTION("""COMPUTED_VALUE"""),30)</f>
        <v>30</v>
      </c>
      <c r="D262" s="10">
        <f ca="1">IFERROR(__xludf.DUMMYFUNCTION("""COMPUTED_VALUE"""),30)</f>
        <v>30</v>
      </c>
      <c r="E262" s="10">
        <f ca="1">IFERROR(__xludf.DUMMYFUNCTION("""COMPUTED_VALUE"""),34)</f>
        <v>34</v>
      </c>
      <c r="F262" s="10">
        <f ca="1">IFERROR(__xludf.DUMMYFUNCTION("""COMPUTED_VALUE"""),38)</f>
        <v>38</v>
      </c>
      <c r="G262" s="10">
        <f ca="1">IFERROR(__xludf.DUMMYFUNCTION("""COMPUTED_VALUE"""),40)</f>
        <v>40</v>
      </c>
      <c r="H262" s="10" t="str">
        <f ca="1">IFERROR(__xludf.DUMMYFUNCTION("""COMPUTED_VALUE"""),"")</f>
        <v/>
      </c>
      <c r="I262" s="10" t="str">
        <f ca="1">IFERROR(__xludf.DUMMYFUNCTION("""COMPUTED_VALUE"""),"")</f>
        <v/>
      </c>
      <c r="J262" s="10" t="str">
        <f ca="1">IFERROR(__xludf.DUMMYFUNCTION("""COMPUTED_VALUE"""),"")</f>
        <v/>
      </c>
    </row>
    <row r="263" spans="1:10" ht="12.75">
      <c r="A263" s="10"/>
      <c r="B263" s="10" t="str">
        <f ca="1">IFERROR(__xludf.DUMMYFUNCTION("""COMPUTED_VALUE"""),"Duepner")</f>
        <v>Duepner</v>
      </c>
      <c r="C263" s="10">
        <f ca="1">IFERROR(__xludf.DUMMYFUNCTION("""COMPUTED_VALUE"""),30)</f>
        <v>30</v>
      </c>
      <c r="D263" s="10">
        <f ca="1">IFERROR(__xludf.DUMMYFUNCTION("""COMPUTED_VALUE"""),34)</f>
        <v>34</v>
      </c>
      <c r="E263" s="10">
        <f ca="1">IFERROR(__xludf.DUMMYFUNCTION("""COMPUTED_VALUE"""),40)</f>
        <v>40</v>
      </c>
      <c r="F263" s="10">
        <f ca="1">IFERROR(__xludf.DUMMYFUNCTION("""COMPUTED_VALUE"""),40)</f>
        <v>40</v>
      </c>
      <c r="G263" s="10">
        <f ca="1">IFERROR(__xludf.DUMMYFUNCTION("""COMPUTED_VALUE"""),50)</f>
        <v>50</v>
      </c>
      <c r="H263" s="10" t="str">
        <f ca="1">IFERROR(__xludf.DUMMYFUNCTION("""COMPUTED_VALUE"""),"")</f>
        <v/>
      </c>
      <c r="I263" s="10" t="str">
        <f ca="1">IFERROR(__xludf.DUMMYFUNCTION("""COMPUTED_VALUE"""),"")</f>
        <v/>
      </c>
      <c r="J263" s="10" t="str">
        <f ca="1">IFERROR(__xludf.DUMMYFUNCTION("""COMPUTED_VALUE"""),"")</f>
        <v/>
      </c>
    </row>
    <row r="264" spans="1:10" ht="12.75">
      <c r="A264" s="10"/>
      <c r="B264" s="10" t="str">
        <f ca="1">IFERROR(__xludf.DUMMYFUNCTION("""COMPUTED_VALUE"""),"Duepner")</f>
        <v>Duepner</v>
      </c>
      <c r="C264" s="10">
        <f ca="1">IFERROR(__xludf.DUMMYFUNCTION("""COMPUTED_VALUE"""),18)</f>
        <v>18</v>
      </c>
      <c r="D264" s="10">
        <f ca="1">IFERROR(__xludf.DUMMYFUNCTION("""COMPUTED_VALUE"""),20)</f>
        <v>20</v>
      </c>
      <c r="E264" s="10">
        <f ca="1">IFERROR(__xludf.DUMMYFUNCTION("""COMPUTED_VALUE"""),24)</f>
        <v>24</v>
      </c>
      <c r="F264" s="10">
        <f ca="1">IFERROR(__xludf.DUMMYFUNCTION("""COMPUTED_VALUE"""),28)</f>
        <v>28</v>
      </c>
      <c r="G264" s="10">
        <f ca="1">IFERROR(__xludf.DUMMYFUNCTION("""COMPUTED_VALUE"""),30)</f>
        <v>30</v>
      </c>
      <c r="H264" s="10" t="str">
        <f ca="1">IFERROR(__xludf.DUMMYFUNCTION("""COMPUTED_VALUE"""),"")</f>
        <v/>
      </c>
      <c r="I264" s="10" t="str">
        <f ca="1">IFERROR(__xludf.DUMMYFUNCTION("""COMPUTED_VALUE"""),"")</f>
        <v/>
      </c>
      <c r="J264" s="10" t="str">
        <f ca="1">IFERROR(__xludf.DUMMYFUNCTION("""COMPUTED_VALUE"""),"")</f>
        <v/>
      </c>
    </row>
    <row r="265" spans="1:10" ht="12.75">
      <c r="A265" s="10"/>
      <c r="B265" s="10" t="str">
        <f ca="1">IFERROR(__xludf.DUMMYFUNCTION("""COMPUTED_VALUE"""),"Duepner")</f>
        <v>Duepner</v>
      </c>
      <c r="C265" s="10">
        <f ca="1">IFERROR(__xludf.DUMMYFUNCTION("""COMPUTED_VALUE"""),28)</f>
        <v>28</v>
      </c>
      <c r="D265" s="10">
        <f ca="1">IFERROR(__xludf.DUMMYFUNCTION("""COMPUTED_VALUE"""),30)</f>
        <v>30</v>
      </c>
      <c r="E265" s="10">
        <f ca="1">IFERROR(__xludf.DUMMYFUNCTION("""COMPUTED_VALUE"""),34)</f>
        <v>34</v>
      </c>
      <c r="F265" s="10">
        <f ca="1">IFERROR(__xludf.DUMMYFUNCTION("""COMPUTED_VALUE"""),38)</f>
        <v>38</v>
      </c>
      <c r="G265" s="10">
        <f ca="1">IFERROR(__xludf.DUMMYFUNCTION("""COMPUTED_VALUE"""),40)</f>
        <v>40</v>
      </c>
      <c r="H265" s="10" t="str">
        <f ca="1">IFERROR(__xludf.DUMMYFUNCTION("""COMPUTED_VALUE"""),"")</f>
        <v/>
      </c>
      <c r="I265" s="10" t="str">
        <f ca="1">IFERROR(__xludf.DUMMYFUNCTION("""COMPUTED_VALUE"""),"")</f>
        <v/>
      </c>
      <c r="J265" s="10" t="str">
        <f ca="1">IFERROR(__xludf.DUMMYFUNCTION("""COMPUTED_VALUE"""),"")</f>
        <v/>
      </c>
    </row>
    <row r="266" spans="1:10" ht="12.75">
      <c r="A266" s="10"/>
      <c r="B266" s="10" t="str">
        <f ca="1">IFERROR(__xludf.DUMMYFUNCTION("""COMPUTED_VALUE"""),"Duepner")</f>
        <v>Duepner</v>
      </c>
      <c r="C266" s="10">
        <f ca="1">IFERROR(__xludf.DUMMYFUNCTION("""COMPUTED_VALUE"""),28)</f>
        <v>28</v>
      </c>
      <c r="D266" s="10">
        <f ca="1">IFERROR(__xludf.DUMMYFUNCTION("""COMPUTED_VALUE"""),30)</f>
        <v>30</v>
      </c>
      <c r="E266" s="10">
        <f ca="1">IFERROR(__xludf.DUMMYFUNCTION("""COMPUTED_VALUE"""),34)</f>
        <v>34</v>
      </c>
      <c r="F266" s="10">
        <f ca="1">IFERROR(__xludf.DUMMYFUNCTION("""COMPUTED_VALUE"""),38)</f>
        <v>38</v>
      </c>
      <c r="G266" s="10">
        <f ca="1">IFERROR(__xludf.DUMMYFUNCTION("""COMPUTED_VALUE"""),40)</f>
        <v>40</v>
      </c>
      <c r="H266" s="10" t="str">
        <f ca="1">IFERROR(__xludf.DUMMYFUNCTION("""COMPUTED_VALUE"""),"")</f>
        <v/>
      </c>
      <c r="I266" s="10" t="str">
        <f ca="1">IFERROR(__xludf.DUMMYFUNCTION("""COMPUTED_VALUE"""),"")</f>
        <v/>
      </c>
      <c r="J266" s="10" t="str">
        <f ca="1">IFERROR(__xludf.DUMMYFUNCTION("""COMPUTED_VALUE"""),"")</f>
        <v/>
      </c>
    </row>
    <row r="267" spans="1:10" ht="12.75">
      <c r="A267" s="10"/>
      <c r="B267" s="10" t="str">
        <f ca="1">IFERROR(__xludf.DUMMYFUNCTION("""COMPUTED_VALUE"""),"Duepner")</f>
        <v>Duepner</v>
      </c>
      <c r="C267" s="10">
        <f ca="1">IFERROR(__xludf.DUMMYFUNCTION("""COMPUTED_VALUE"""),30)</f>
        <v>30</v>
      </c>
      <c r="D267" s="10">
        <f ca="1">IFERROR(__xludf.DUMMYFUNCTION("""COMPUTED_VALUE"""),34)</f>
        <v>34</v>
      </c>
      <c r="E267" s="10">
        <f ca="1">IFERROR(__xludf.DUMMYFUNCTION("""COMPUTED_VALUE"""),38)</f>
        <v>38</v>
      </c>
      <c r="F267" s="10">
        <f ca="1">IFERROR(__xludf.DUMMYFUNCTION("""COMPUTED_VALUE"""),40)</f>
        <v>40</v>
      </c>
      <c r="G267" s="10">
        <f ca="1">IFERROR(__xludf.DUMMYFUNCTION("""COMPUTED_VALUE"""),40)</f>
        <v>40</v>
      </c>
      <c r="H267" s="10" t="str">
        <f ca="1">IFERROR(__xludf.DUMMYFUNCTION("""COMPUTED_VALUE"""),"")</f>
        <v/>
      </c>
      <c r="I267" s="10" t="str">
        <f ca="1">IFERROR(__xludf.DUMMYFUNCTION("""COMPUTED_VALUE"""),"")</f>
        <v/>
      </c>
      <c r="J267" s="10" t="str">
        <f ca="1">IFERROR(__xludf.DUMMYFUNCTION("""COMPUTED_VALUE"""),"")</f>
        <v/>
      </c>
    </row>
    <row r="268" spans="1:10" ht="12.75">
      <c r="A268" s="10"/>
      <c r="B268" s="10" t="str">
        <f ca="1">IFERROR(__xludf.DUMMYFUNCTION("""COMPUTED_VALUE"""),"Duepner")</f>
        <v>Duepner</v>
      </c>
      <c r="C268" s="10">
        <f ca="1">IFERROR(__xludf.DUMMYFUNCTION("""COMPUTED_VALUE"""),30)</f>
        <v>30</v>
      </c>
      <c r="D268" s="10">
        <f ca="1">IFERROR(__xludf.DUMMYFUNCTION("""COMPUTED_VALUE"""),30)</f>
        <v>30</v>
      </c>
      <c r="E268" s="10">
        <f ca="1">IFERROR(__xludf.DUMMYFUNCTION("""COMPUTED_VALUE"""),34)</f>
        <v>34</v>
      </c>
      <c r="F268" s="10">
        <f ca="1">IFERROR(__xludf.DUMMYFUNCTION("""COMPUTED_VALUE"""),38)</f>
        <v>38</v>
      </c>
      <c r="G268" s="10">
        <f ca="1">IFERROR(__xludf.DUMMYFUNCTION("""COMPUTED_VALUE"""),40)</f>
        <v>40</v>
      </c>
      <c r="H268" s="10" t="str">
        <f ca="1">IFERROR(__xludf.DUMMYFUNCTION("""COMPUTED_VALUE"""),"")</f>
        <v/>
      </c>
      <c r="I268" s="10" t="str">
        <f ca="1">IFERROR(__xludf.DUMMYFUNCTION("""COMPUTED_VALUE"""),"")</f>
        <v/>
      </c>
      <c r="J268" s="10" t="str">
        <f ca="1">IFERROR(__xludf.DUMMYFUNCTION("""COMPUTED_VALUE"""),"")</f>
        <v/>
      </c>
    </row>
    <row r="269" spans="1:10" ht="12.75">
      <c r="A269" s="10"/>
      <c r="B269" s="10" t="str">
        <f ca="1">IFERROR(__xludf.DUMMYFUNCTION("""COMPUTED_VALUE"""),"Duepner")</f>
        <v>Duepner</v>
      </c>
      <c r="C269" s="10">
        <f ca="1">IFERROR(__xludf.DUMMYFUNCTION("""COMPUTED_VALUE"""),28)</f>
        <v>28</v>
      </c>
      <c r="D269" s="10">
        <f ca="1">IFERROR(__xludf.DUMMYFUNCTION("""COMPUTED_VALUE"""),30)</f>
        <v>30</v>
      </c>
      <c r="E269" s="10">
        <f ca="1">IFERROR(__xludf.DUMMYFUNCTION("""COMPUTED_VALUE"""),34)</f>
        <v>34</v>
      </c>
      <c r="F269" s="10">
        <f ca="1">IFERROR(__xludf.DUMMYFUNCTION("""COMPUTED_VALUE"""),40)</f>
        <v>40</v>
      </c>
      <c r="G269" s="10">
        <f ca="1">IFERROR(__xludf.DUMMYFUNCTION("""COMPUTED_VALUE"""),50)</f>
        <v>50</v>
      </c>
      <c r="H269" s="10" t="str">
        <f ca="1">IFERROR(__xludf.DUMMYFUNCTION("""COMPUTED_VALUE"""),"")</f>
        <v/>
      </c>
      <c r="I269" s="10" t="str">
        <f ca="1">IFERROR(__xludf.DUMMYFUNCTION("""COMPUTED_VALUE"""),"")</f>
        <v/>
      </c>
      <c r="J269" s="10" t="str">
        <f ca="1">IFERROR(__xludf.DUMMYFUNCTION("""COMPUTED_VALUE"""),"")</f>
        <v/>
      </c>
    </row>
    <row r="270" spans="1:10" ht="12.75">
      <c r="A270" s="10"/>
      <c r="B270" s="10" t="str">
        <f ca="1">IFERROR(__xludf.DUMMYFUNCTION("""COMPUTED_VALUE"""),"Duepner")</f>
        <v>Duepner</v>
      </c>
      <c r="C270" s="10">
        <f ca="1">IFERROR(__xludf.DUMMYFUNCTION("""COMPUTED_VALUE"""),34)</f>
        <v>34</v>
      </c>
      <c r="D270" s="10">
        <f ca="1">IFERROR(__xludf.DUMMYFUNCTION("""COMPUTED_VALUE"""),38)</f>
        <v>38</v>
      </c>
      <c r="E270" s="10">
        <f ca="1">IFERROR(__xludf.DUMMYFUNCTION("""COMPUTED_VALUE"""),40)</f>
        <v>40</v>
      </c>
      <c r="F270" s="10">
        <f ca="1">IFERROR(__xludf.DUMMYFUNCTION("""COMPUTED_VALUE"""),40)</f>
        <v>40</v>
      </c>
      <c r="G270" s="10">
        <f ca="1">IFERROR(__xludf.DUMMYFUNCTION("""COMPUTED_VALUE"""),50)</f>
        <v>50</v>
      </c>
      <c r="H270" s="10" t="str">
        <f ca="1">IFERROR(__xludf.DUMMYFUNCTION("""COMPUTED_VALUE"""),"")</f>
        <v/>
      </c>
      <c r="I270" s="10" t="str">
        <f ca="1">IFERROR(__xludf.DUMMYFUNCTION("""COMPUTED_VALUE"""),"")</f>
        <v/>
      </c>
      <c r="J270" s="10" t="str">
        <f ca="1">IFERROR(__xludf.DUMMYFUNCTION("""COMPUTED_VALUE"""),"")</f>
        <v/>
      </c>
    </row>
    <row r="271" spans="1:10" ht="12.75">
      <c r="A271" s="10"/>
      <c r="B271" s="10" t="str">
        <f ca="1">IFERROR(__xludf.DUMMYFUNCTION("""COMPUTED_VALUE"""),"Duepner")</f>
        <v>Duepner</v>
      </c>
      <c r="C271" s="10">
        <f ca="1">IFERROR(__xludf.DUMMYFUNCTION("""COMPUTED_VALUE"""),30)</f>
        <v>30</v>
      </c>
      <c r="D271" s="10">
        <f ca="1">IFERROR(__xludf.DUMMYFUNCTION("""COMPUTED_VALUE"""),34)</f>
        <v>34</v>
      </c>
      <c r="E271" s="10">
        <f ca="1">IFERROR(__xludf.DUMMYFUNCTION("""COMPUTED_VALUE"""),34)</f>
        <v>34</v>
      </c>
      <c r="F271" s="10">
        <f ca="1">IFERROR(__xludf.DUMMYFUNCTION("""COMPUTED_VALUE"""),38)</f>
        <v>38</v>
      </c>
      <c r="G271" s="10">
        <f ca="1">IFERROR(__xludf.DUMMYFUNCTION("""COMPUTED_VALUE"""),40)</f>
        <v>40</v>
      </c>
      <c r="H271" s="10" t="str">
        <f ca="1">IFERROR(__xludf.DUMMYFUNCTION("""COMPUTED_VALUE"""),"")</f>
        <v/>
      </c>
      <c r="I271" s="10" t="str">
        <f ca="1">IFERROR(__xludf.DUMMYFUNCTION("""COMPUTED_VALUE"""),"")</f>
        <v/>
      </c>
      <c r="J271" s="10" t="str">
        <f ca="1">IFERROR(__xludf.DUMMYFUNCTION("""COMPUTED_VALUE"""),"")</f>
        <v/>
      </c>
    </row>
    <row r="272" spans="1:10" ht="12.75">
      <c r="A272" s="10"/>
      <c r="B272" s="10" t="str">
        <f ca="1">IFERROR(__xludf.DUMMYFUNCTION("""COMPUTED_VALUE"""),"Duepner")</f>
        <v>Duepner</v>
      </c>
      <c r="C272" s="10">
        <f ca="1">IFERROR(__xludf.DUMMYFUNCTION("""COMPUTED_VALUE"""),34)</f>
        <v>34</v>
      </c>
      <c r="D272" s="10">
        <f ca="1">IFERROR(__xludf.DUMMYFUNCTION("""COMPUTED_VALUE"""),34)</f>
        <v>34</v>
      </c>
      <c r="E272" s="10">
        <f ca="1">IFERROR(__xludf.DUMMYFUNCTION("""COMPUTED_VALUE"""),38)</f>
        <v>38</v>
      </c>
      <c r="F272" s="10">
        <f ca="1">IFERROR(__xludf.DUMMYFUNCTION("""COMPUTED_VALUE"""),40)</f>
        <v>40</v>
      </c>
      <c r="G272" s="10">
        <f ca="1">IFERROR(__xludf.DUMMYFUNCTION("""COMPUTED_VALUE"""),40)</f>
        <v>40</v>
      </c>
      <c r="H272" s="10" t="str">
        <f ca="1">IFERROR(__xludf.DUMMYFUNCTION("""COMPUTED_VALUE"""),"")</f>
        <v/>
      </c>
      <c r="I272" s="10" t="str">
        <f ca="1">IFERROR(__xludf.DUMMYFUNCTION("""COMPUTED_VALUE"""),"")</f>
        <v/>
      </c>
      <c r="J272" s="10" t="str">
        <f ca="1">IFERROR(__xludf.DUMMYFUNCTION("""COMPUTED_VALUE"""),"")</f>
        <v/>
      </c>
    </row>
    <row r="273" spans="1:10" ht="12.75">
      <c r="A273" s="10"/>
      <c r="B273" s="10" t="str">
        <f ca="1">IFERROR(__xludf.DUMMYFUNCTION("""COMPUTED_VALUE"""),"Duepner")</f>
        <v>Duepner</v>
      </c>
      <c r="C273" s="10">
        <f ca="1">IFERROR(__xludf.DUMMYFUNCTION("""COMPUTED_VALUE"""),34)</f>
        <v>34</v>
      </c>
      <c r="D273" s="10">
        <f ca="1">IFERROR(__xludf.DUMMYFUNCTION("""COMPUTED_VALUE"""),38)</f>
        <v>38</v>
      </c>
      <c r="E273" s="10">
        <f ca="1">IFERROR(__xludf.DUMMYFUNCTION("""COMPUTED_VALUE"""),40)</f>
        <v>40</v>
      </c>
      <c r="F273" s="10">
        <f ca="1">IFERROR(__xludf.DUMMYFUNCTION("""COMPUTED_VALUE"""),50)</f>
        <v>50</v>
      </c>
      <c r="G273" s="10">
        <f ca="1">IFERROR(__xludf.DUMMYFUNCTION("""COMPUTED_VALUE"""),50)</f>
        <v>50</v>
      </c>
      <c r="H273" s="10" t="str">
        <f ca="1">IFERROR(__xludf.DUMMYFUNCTION("""COMPUTED_VALUE"""),"")</f>
        <v/>
      </c>
      <c r="I273" s="10" t="str">
        <f ca="1">IFERROR(__xludf.DUMMYFUNCTION("""COMPUTED_VALUE"""),"")</f>
        <v/>
      </c>
      <c r="J273" s="10" t="str">
        <f ca="1">IFERROR(__xludf.DUMMYFUNCTION("""COMPUTED_VALUE"""),"")</f>
        <v/>
      </c>
    </row>
    <row r="274" spans="1:10" ht="12.75">
      <c r="A274" s="10"/>
      <c r="B274" s="10" t="str">
        <f ca="1">IFERROR(__xludf.DUMMYFUNCTION("""COMPUTED_VALUE"""),"Duepner")</f>
        <v>Duepner</v>
      </c>
      <c r="C274" s="10">
        <f ca="1">IFERROR(__xludf.DUMMYFUNCTION("""COMPUTED_VALUE"""),24)</f>
        <v>24</v>
      </c>
      <c r="D274" s="10">
        <f ca="1">IFERROR(__xludf.DUMMYFUNCTION("""COMPUTED_VALUE"""),28)</f>
        <v>28</v>
      </c>
      <c r="E274" s="10">
        <f ca="1">IFERROR(__xludf.DUMMYFUNCTION("""COMPUTED_VALUE"""),30)</f>
        <v>30</v>
      </c>
      <c r="F274" s="10">
        <f ca="1">IFERROR(__xludf.DUMMYFUNCTION("""COMPUTED_VALUE"""),34)</f>
        <v>34</v>
      </c>
      <c r="G274" s="10">
        <f ca="1">IFERROR(__xludf.DUMMYFUNCTION("""COMPUTED_VALUE"""),38)</f>
        <v>38</v>
      </c>
      <c r="H274" s="10" t="str">
        <f ca="1">IFERROR(__xludf.DUMMYFUNCTION("""COMPUTED_VALUE"""),"")</f>
        <v/>
      </c>
      <c r="I274" s="10" t="str">
        <f ca="1">IFERROR(__xludf.DUMMYFUNCTION("""COMPUTED_VALUE"""),"")</f>
        <v/>
      </c>
      <c r="J274" s="10" t="str">
        <f ca="1">IFERROR(__xludf.DUMMYFUNCTION("""COMPUTED_VALUE"""),"")</f>
        <v/>
      </c>
    </row>
    <row r="275" spans="1:10" ht="12.75">
      <c r="A275" s="10"/>
      <c r="B275" s="10" t="str">
        <f ca="1">IFERROR(__xludf.DUMMYFUNCTION("""COMPUTED_VALUE"""),"Duepner")</f>
        <v>Duepner</v>
      </c>
      <c r="C275" s="10">
        <f ca="1">IFERROR(__xludf.DUMMYFUNCTION("""COMPUTED_VALUE"""),24)</f>
        <v>24</v>
      </c>
      <c r="D275" s="10">
        <f ca="1">IFERROR(__xludf.DUMMYFUNCTION("""COMPUTED_VALUE"""),28)</f>
        <v>28</v>
      </c>
      <c r="E275" s="10">
        <f ca="1">IFERROR(__xludf.DUMMYFUNCTION("""COMPUTED_VALUE"""),30)</f>
        <v>30</v>
      </c>
      <c r="F275" s="10">
        <f ca="1">IFERROR(__xludf.DUMMYFUNCTION("""COMPUTED_VALUE"""),34)</f>
        <v>34</v>
      </c>
      <c r="G275" s="10">
        <f ca="1">IFERROR(__xludf.DUMMYFUNCTION("""COMPUTED_VALUE"""),40)</f>
        <v>40</v>
      </c>
      <c r="H275" s="10" t="str">
        <f ca="1">IFERROR(__xludf.DUMMYFUNCTION("""COMPUTED_VALUE"""),"")</f>
        <v/>
      </c>
      <c r="I275" s="10" t="str">
        <f ca="1">IFERROR(__xludf.DUMMYFUNCTION("""COMPUTED_VALUE"""),"")</f>
        <v/>
      </c>
      <c r="J275" s="10" t="str">
        <f ca="1">IFERROR(__xludf.DUMMYFUNCTION("""COMPUTED_VALUE"""),"")</f>
        <v/>
      </c>
    </row>
    <row r="276" spans="1:10" ht="12.75">
      <c r="A276" s="10"/>
      <c r="B276" s="10" t="str">
        <f ca="1">IFERROR(__xludf.DUMMYFUNCTION("""COMPUTED_VALUE"""),"Duepner")</f>
        <v>Duepner</v>
      </c>
      <c r="C276" s="10">
        <f ca="1">IFERROR(__xludf.DUMMYFUNCTION("""COMPUTED_VALUE"""),34)</f>
        <v>34</v>
      </c>
      <c r="D276" s="10">
        <f ca="1">IFERROR(__xludf.DUMMYFUNCTION("""COMPUTED_VALUE"""),38)</f>
        <v>38</v>
      </c>
      <c r="E276" s="10">
        <f ca="1">IFERROR(__xludf.DUMMYFUNCTION("""COMPUTED_VALUE"""),40)</f>
        <v>40</v>
      </c>
      <c r="F276" s="10">
        <f ca="1">IFERROR(__xludf.DUMMYFUNCTION("""COMPUTED_VALUE"""),50)</f>
        <v>50</v>
      </c>
      <c r="G276" s="10">
        <f ca="1">IFERROR(__xludf.DUMMYFUNCTION("""COMPUTED_VALUE"""),50)</f>
        <v>50</v>
      </c>
      <c r="H276" s="10" t="str">
        <f ca="1">IFERROR(__xludf.DUMMYFUNCTION("""COMPUTED_VALUE"""),"")</f>
        <v/>
      </c>
      <c r="I276" s="10" t="str">
        <f ca="1">IFERROR(__xludf.DUMMYFUNCTION("""COMPUTED_VALUE"""),"")</f>
        <v/>
      </c>
      <c r="J276" s="10" t="str">
        <f ca="1">IFERROR(__xludf.DUMMYFUNCTION("""COMPUTED_VALUE"""),"")</f>
        <v/>
      </c>
    </row>
    <row r="277" spans="1:10" ht="12.75">
      <c r="A277" s="10"/>
      <c r="B277" s="10" t="str">
        <f ca="1">IFERROR(__xludf.DUMMYFUNCTION("""COMPUTED_VALUE"""),"Duepner")</f>
        <v>Duepner</v>
      </c>
      <c r="C277" s="10">
        <f ca="1">IFERROR(__xludf.DUMMYFUNCTION("""COMPUTED_VALUE"""),12)</f>
        <v>12</v>
      </c>
      <c r="D277" s="10">
        <f ca="1">IFERROR(__xludf.DUMMYFUNCTION("""COMPUTED_VALUE"""),14)</f>
        <v>14</v>
      </c>
      <c r="E277" s="10">
        <f ca="1">IFERROR(__xludf.DUMMYFUNCTION("""COMPUTED_VALUE"""),14)</f>
        <v>14</v>
      </c>
      <c r="F277" s="10">
        <f ca="1">IFERROR(__xludf.DUMMYFUNCTION("""COMPUTED_VALUE"""),16)</f>
        <v>16</v>
      </c>
      <c r="G277" s="10">
        <f ca="1">IFERROR(__xludf.DUMMYFUNCTION("""COMPUTED_VALUE"""),20)</f>
        <v>20</v>
      </c>
      <c r="H277" s="10" t="str">
        <f ca="1">IFERROR(__xludf.DUMMYFUNCTION("""COMPUTED_VALUE"""),"")</f>
        <v/>
      </c>
      <c r="I277" s="10" t="str">
        <f ca="1">IFERROR(__xludf.DUMMYFUNCTION("""COMPUTED_VALUE"""),"")</f>
        <v/>
      </c>
      <c r="J277" s="10" t="str">
        <f ca="1">IFERROR(__xludf.DUMMYFUNCTION("""COMPUTED_VALUE"""),"")</f>
        <v/>
      </c>
    </row>
    <row r="278" spans="1:10" ht="12.75">
      <c r="A278" s="10"/>
      <c r="B278" s="10" t="str">
        <f ca="1">IFERROR(__xludf.DUMMYFUNCTION("""COMPUTED_VALUE"""),"Duepner")</f>
        <v>Duepner</v>
      </c>
      <c r="C278" s="10" t="str">
        <f ca="1">IFERROR(__xludf.DUMMYFUNCTION("""COMPUTED_VALUE"""),"")</f>
        <v/>
      </c>
      <c r="D278" s="10" t="str">
        <f ca="1">IFERROR(__xludf.DUMMYFUNCTION("""COMPUTED_VALUE"""),"")</f>
        <v/>
      </c>
      <c r="E278" s="10" t="str">
        <f ca="1">IFERROR(__xludf.DUMMYFUNCTION("""COMPUTED_VALUE"""),"")</f>
        <v/>
      </c>
      <c r="F278" s="10" t="str">
        <f ca="1">IFERROR(__xludf.DUMMYFUNCTION("""COMPUTED_VALUE"""),"")</f>
        <v/>
      </c>
      <c r="G278" s="10">
        <f ca="1">IFERROR(__xludf.DUMMYFUNCTION("""COMPUTED_VALUE"""),40)</f>
        <v>40</v>
      </c>
      <c r="H278" s="10" t="str">
        <f ca="1">IFERROR(__xludf.DUMMYFUNCTION("""COMPUTED_VALUE"""),"")</f>
        <v/>
      </c>
      <c r="I278" s="10" t="str">
        <f ca="1">IFERROR(__xludf.DUMMYFUNCTION("""COMPUTED_VALUE"""),"")</f>
        <v/>
      </c>
      <c r="J278" s="10" t="str">
        <f ca="1">IFERROR(__xludf.DUMMYFUNCTION("""COMPUTED_VALUE"""),"")</f>
        <v/>
      </c>
    </row>
    <row r="279" spans="1:10" ht="12.75">
      <c r="A279" s="10" t="str">
        <f ca="1">IFERROR(__xludf.DUMMYFUNCTION("""COMPUTED_VALUE"""),"")</f>
        <v/>
      </c>
      <c r="B279" s="10" t="str">
        <f ca="1">IFERROR(__xludf.DUMMYFUNCTION("""COMPUTED_VALUE"""),"Duepner")</f>
        <v>Duepner</v>
      </c>
      <c r="C279" s="10" t="str">
        <f ca="1">IFERROR(__xludf.DUMMYFUNCTION("""COMPUTED_VALUE"""),"")</f>
        <v/>
      </c>
      <c r="D279" s="10" t="str">
        <f ca="1">IFERROR(__xludf.DUMMYFUNCTION("""COMPUTED_VALUE"""),"")</f>
        <v/>
      </c>
      <c r="E279" s="10" t="str">
        <f ca="1">IFERROR(__xludf.DUMMYFUNCTION("""COMPUTED_VALUE"""),"")</f>
        <v/>
      </c>
      <c r="F279" s="10" t="str">
        <f ca="1">IFERROR(__xludf.DUMMYFUNCTION("""COMPUTED_VALUE"""),"")</f>
        <v/>
      </c>
      <c r="G279" s="10" t="str">
        <f ca="1">IFERROR(__xludf.DUMMYFUNCTION("""COMPUTED_VALUE"""),"")</f>
        <v/>
      </c>
      <c r="H279" s="10" t="str">
        <f ca="1">IFERROR(__xludf.DUMMYFUNCTION("""COMPUTED_VALUE"""),"")</f>
        <v/>
      </c>
      <c r="I279" s="10" t="str">
        <f ca="1">IFERROR(__xludf.DUMMYFUNCTION("""COMPUTED_VALUE"""),"")</f>
        <v/>
      </c>
      <c r="J279" s="10" t="str">
        <f ca="1">IFERROR(__xludf.DUMMYFUNCTION("""COMPUTED_VALUE"""),"")</f>
        <v/>
      </c>
    </row>
    <row r="280" spans="1:10" ht="12.75">
      <c r="A280" s="10" t="str">
        <f ca="1">IFERROR(__xludf.DUMMYFUNCTION("""COMPUTED_VALUE"""),"")</f>
        <v/>
      </c>
      <c r="B280" s="10" t="str">
        <f ca="1">IFERROR(__xludf.DUMMYFUNCTION("""COMPUTED_VALUE"""),"Duepner")</f>
        <v>Duepner</v>
      </c>
      <c r="C280" s="10" t="str">
        <f ca="1">IFERROR(__xludf.DUMMYFUNCTION("""COMPUTED_VALUE"""),"")</f>
        <v/>
      </c>
      <c r="D280" s="10" t="str">
        <f ca="1">IFERROR(__xludf.DUMMYFUNCTION("""COMPUTED_VALUE"""),"")</f>
        <v/>
      </c>
      <c r="E280" s="10" t="str">
        <f ca="1">IFERROR(__xludf.DUMMYFUNCTION("""COMPUTED_VALUE"""),"")</f>
        <v/>
      </c>
      <c r="F280" s="10" t="str">
        <f ca="1">IFERROR(__xludf.DUMMYFUNCTION("""COMPUTED_VALUE"""),"")</f>
        <v/>
      </c>
      <c r="G280" s="10" t="str">
        <f ca="1">IFERROR(__xludf.DUMMYFUNCTION("""COMPUTED_VALUE"""),"")</f>
        <v/>
      </c>
      <c r="H280" s="10" t="str">
        <f ca="1">IFERROR(__xludf.DUMMYFUNCTION("""COMPUTED_VALUE"""),"")</f>
        <v/>
      </c>
      <c r="I280" s="10" t="str">
        <f ca="1">IFERROR(__xludf.DUMMYFUNCTION("""COMPUTED_VALUE"""),"")</f>
        <v/>
      </c>
      <c r="J280" s="10" t="str">
        <f ca="1">IFERROR(__xludf.DUMMYFUNCTION("""COMPUTED_VALUE"""),"")</f>
        <v/>
      </c>
    </row>
    <row r="281" spans="1:10" ht="12.75">
      <c r="A281" s="10" t="str">
        <f ca="1">IFERROR(__xludf.DUMMYFUNCTION("""COMPUTED_VALUE"""),"")</f>
        <v/>
      </c>
      <c r="B281" s="10" t="str">
        <f ca="1">IFERROR(__xludf.DUMMYFUNCTION("""COMPUTED_VALUE"""),"Duepner")</f>
        <v>Duepner</v>
      </c>
      <c r="C281" s="10" t="str">
        <f ca="1">IFERROR(__xludf.DUMMYFUNCTION("""COMPUTED_VALUE"""),"")</f>
        <v/>
      </c>
      <c r="D281" s="10" t="str">
        <f ca="1">IFERROR(__xludf.DUMMYFUNCTION("""COMPUTED_VALUE"""),"")</f>
        <v/>
      </c>
      <c r="E281" s="10" t="str">
        <f ca="1">IFERROR(__xludf.DUMMYFUNCTION("""COMPUTED_VALUE"""),"")</f>
        <v/>
      </c>
      <c r="F281" s="10" t="str">
        <f ca="1">IFERROR(__xludf.DUMMYFUNCTION("""COMPUTED_VALUE"""),"")</f>
        <v/>
      </c>
      <c r="G281" s="10" t="str">
        <f ca="1">IFERROR(__xludf.DUMMYFUNCTION("""COMPUTED_VALUE"""),"")</f>
        <v/>
      </c>
      <c r="H281" s="10" t="str">
        <f ca="1">IFERROR(__xludf.DUMMYFUNCTION("""COMPUTED_VALUE"""),"")</f>
        <v/>
      </c>
      <c r="I281" s="10" t="str">
        <f ca="1">IFERROR(__xludf.DUMMYFUNCTION("""COMPUTED_VALUE"""),"")</f>
        <v/>
      </c>
      <c r="J281" s="10" t="str">
        <f ca="1">IFERROR(__xludf.DUMMYFUNCTION("""COMPUTED_VALUE"""),"")</f>
        <v/>
      </c>
    </row>
    <row r="282" spans="1:10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</row>
    <row r="283" spans="1:10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</row>
    <row r="284" spans="1:10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</row>
    <row r="285" spans="1:10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</row>
    <row r="286" spans="1:10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</row>
    <row r="287" spans="1:10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</row>
    <row r="288" spans="1:10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</row>
    <row r="289" spans="1:10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</row>
    <row r="290" spans="1:10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</row>
    <row r="291" spans="1:10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</row>
    <row r="292" spans="1:10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</row>
    <row r="293" spans="1:10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</row>
    <row r="294" spans="1:10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</row>
    <row r="295" spans="1:10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</row>
    <row r="296" spans="1:10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</row>
    <row r="297" spans="1:10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</row>
    <row r="298" spans="1:10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</row>
    <row r="299" spans="1:10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</row>
    <row r="300" spans="1:10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</row>
    <row r="301" spans="1:10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</row>
    <row r="302" spans="1:10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</row>
    <row r="303" spans="1:10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</row>
    <row r="304" spans="1:10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</row>
    <row r="305" spans="1:10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</row>
    <row r="306" spans="1:10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</row>
    <row r="307" spans="1:10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</row>
    <row r="308" spans="1:10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</row>
    <row r="309" spans="1:10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37"/>
  <sheetViews>
    <sheetView tabSelected="1" topLeftCell="A13" workbookViewId="0"/>
  </sheetViews>
  <sheetFormatPr defaultColWidth="14.42578125" defaultRowHeight="15.75" customHeight="1"/>
  <cols>
    <col min="3" max="3" width="15.5703125" customWidth="1"/>
    <col min="4" max="4" width="16" customWidth="1"/>
    <col min="5" max="6" width="15.5703125" customWidth="1"/>
  </cols>
  <sheetData>
    <row r="1" spans="1:6" ht="15.75" customHeight="1">
      <c r="A1" s="6" t="s">
        <v>34</v>
      </c>
    </row>
    <row r="2" spans="1:6" ht="15.75" customHeight="1">
      <c r="A2" s="24" t="s">
        <v>13</v>
      </c>
      <c r="B2" s="25" t="s">
        <v>6</v>
      </c>
      <c r="C2" s="25" t="s">
        <v>14</v>
      </c>
      <c r="D2" s="25" t="s">
        <v>15</v>
      </c>
      <c r="E2" s="25" t="s">
        <v>16</v>
      </c>
      <c r="F2" s="25" t="s">
        <v>17</v>
      </c>
    </row>
    <row r="3" spans="1:6" ht="15.75" customHeight="1">
      <c r="A3" s="26">
        <v>0</v>
      </c>
      <c r="B3" s="10">
        <f ca="1">COUNTIF('unsorted grade level sheet'!C$2:C$337,$A3)</f>
        <v>0</v>
      </c>
      <c r="C3" s="10">
        <f ca="1">COUNTIF('unsorted grade level sheet'!D$2:D$337,$A3)</f>
        <v>0</v>
      </c>
      <c r="D3" s="10">
        <f ca="1">COUNTIF('unsorted grade level sheet'!E$2:E$337,$A3)</f>
        <v>0</v>
      </c>
      <c r="E3" s="10">
        <f ca="1">COUNTIF('unsorted grade level sheet'!F$2:F$337,$A3)</f>
        <v>0</v>
      </c>
      <c r="F3" s="10">
        <f ca="1">COUNTIF('unsorted grade level sheet'!G$2:G$337,$A3)</f>
        <v>0</v>
      </c>
    </row>
    <row r="4" spans="1:6" ht="15.75" customHeight="1">
      <c r="A4" s="31">
        <v>1</v>
      </c>
      <c r="B4" s="10">
        <f ca="1">COUNTIF('unsorted grade level sheet'!C$2:C$337,$A4)</f>
        <v>0</v>
      </c>
      <c r="C4" s="10">
        <f ca="1">COUNTIF('unsorted grade level sheet'!D$2:D$337,$A4)</f>
        <v>0</v>
      </c>
      <c r="D4" s="10">
        <f ca="1">COUNTIF('unsorted grade level sheet'!E$2:E$337,$A4)</f>
        <v>0</v>
      </c>
      <c r="E4" s="10">
        <f ca="1">COUNTIF('unsorted grade level sheet'!F$2:F$337,$A4)</f>
        <v>0</v>
      </c>
      <c r="F4" s="10">
        <f ca="1">COUNTIF('unsorted grade level sheet'!G$2:G$337,$A4)</f>
        <v>0</v>
      </c>
    </row>
    <row r="5" spans="1:6" ht="15.75" customHeight="1">
      <c r="A5" s="31">
        <v>2</v>
      </c>
      <c r="B5" s="10">
        <f ca="1">COUNTIF('unsorted grade level sheet'!C$2:C$337,$A5)</f>
        <v>1</v>
      </c>
      <c r="C5" s="10">
        <f ca="1">COUNTIF('unsorted grade level sheet'!D$2:D$337,$A5)</f>
        <v>1</v>
      </c>
      <c r="D5" s="10">
        <f ca="1">COUNTIF('unsorted grade level sheet'!E$2:E$337,$A5)</f>
        <v>0</v>
      </c>
      <c r="E5" s="10">
        <f ca="1">COUNTIF('unsorted grade level sheet'!F$2:F$337,$A5)</f>
        <v>0</v>
      </c>
      <c r="F5" s="10">
        <f ca="1">COUNTIF('unsorted grade level sheet'!G$2:G$337,$A5)</f>
        <v>0</v>
      </c>
    </row>
    <row r="6" spans="1:6" ht="15.75" customHeight="1">
      <c r="A6" s="31">
        <v>3</v>
      </c>
      <c r="B6" s="10">
        <f ca="1">COUNTIF('unsorted grade level sheet'!C$2:C$337,$A6)</f>
        <v>0</v>
      </c>
      <c r="C6" s="10">
        <f ca="1">COUNTIF('unsorted grade level sheet'!D$2:D$337,$A6)</f>
        <v>0</v>
      </c>
      <c r="D6" s="10">
        <f ca="1">COUNTIF('unsorted grade level sheet'!E$2:E$337,$A6)</f>
        <v>1</v>
      </c>
      <c r="E6" s="10">
        <f ca="1">COUNTIF('unsorted grade level sheet'!F$2:F$337,$A6)</f>
        <v>1</v>
      </c>
      <c r="F6" s="10">
        <f ca="1">COUNTIF('unsorted grade level sheet'!G$2:G$337,$A6)</f>
        <v>0</v>
      </c>
    </row>
    <row r="7" spans="1:6" ht="15.75" customHeight="1">
      <c r="A7" s="31">
        <v>4</v>
      </c>
      <c r="B7" s="10">
        <f ca="1">COUNTIF('unsorted grade level sheet'!C$2:C$337,$A7)</f>
        <v>0</v>
      </c>
      <c r="C7" s="10">
        <f ca="1">COUNTIF('unsorted grade level sheet'!D$2:D$337,$A7)</f>
        <v>0</v>
      </c>
      <c r="D7" s="10">
        <f ca="1">COUNTIF('unsorted grade level sheet'!E$2:E$337,$A7)</f>
        <v>0</v>
      </c>
      <c r="E7" s="10">
        <f ca="1">COUNTIF('unsorted grade level sheet'!F$2:F$337,$A7)</f>
        <v>0</v>
      </c>
      <c r="F7" s="10">
        <f ca="1">COUNTIF('unsorted grade level sheet'!G$2:G$337,$A7)</f>
        <v>1</v>
      </c>
    </row>
    <row r="8" spans="1:6" ht="15.75" customHeight="1">
      <c r="A8" s="31">
        <v>6</v>
      </c>
      <c r="B8" s="10">
        <f ca="1">COUNTIF('unsorted grade level sheet'!C$2:C$337,$A8)</f>
        <v>0</v>
      </c>
      <c r="C8" s="10">
        <f ca="1">COUNTIF('unsorted grade level sheet'!D$2:D$337,$A8)</f>
        <v>0</v>
      </c>
      <c r="D8" s="10">
        <f ca="1">COUNTIF('unsorted grade level sheet'!E$2:E$337,$A8)</f>
        <v>0</v>
      </c>
      <c r="E8" s="10">
        <f ca="1">COUNTIF('unsorted grade level sheet'!F$2:F$337,$A8)</f>
        <v>0</v>
      </c>
      <c r="F8" s="10">
        <f ca="1">COUNTIF('unsorted grade level sheet'!G$2:G$337,$A8)</f>
        <v>0</v>
      </c>
    </row>
    <row r="9" spans="1:6" ht="15.75" customHeight="1">
      <c r="A9" s="31">
        <v>8</v>
      </c>
      <c r="B9" s="10">
        <f ca="1">COUNTIF('unsorted grade level sheet'!C$2:C$337,$A9)</f>
        <v>0</v>
      </c>
      <c r="C9" s="10">
        <f ca="1">COUNTIF('unsorted grade level sheet'!D$2:D$337,$A9)</f>
        <v>0</v>
      </c>
      <c r="D9" s="10">
        <f ca="1">COUNTIF('unsorted grade level sheet'!E$2:E$337,$A9)</f>
        <v>0</v>
      </c>
      <c r="E9" s="10">
        <f ca="1">COUNTIF('unsorted grade level sheet'!F$2:F$337,$A9)</f>
        <v>0</v>
      </c>
      <c r="F9" s="10">
        <f ca="1">COUNTIF('unsorted grade level sheet'!G$2:G$337,$A9)</f>
        <v>0</v>
      </c>
    </row>
    <row r="10" spans="1:6" ht="15.75" customHeight="1">
      <c r="A10" s="31">
        <v>10</v>
      </c>
      <c r="B10" s="10">
        <f ca="1">COUNTIF('unsorted grade level sheet'!C$2:C$337,$A10)</f>
        <v>0</v>
      </c>
      <c r="C10" s="10">
        <f ca="1">COUNTIF('unsorted grade level sheet'!D$2:D$337,$A10)</f>
        <v>0</v>
      </c>
      <c r="D10" s="10">
        <f ca="1">COUNTIF('unsorted grade level sheet'!E$2:E$337,$A10)</f>
        <v>0</v>
      </c>
      <c r="E10" s="10">
        <f ca="1">COUNTIF('unsorted grade level sheet'!F$2:F$337,$A10)</f>
        <v>0</v>
      </c>
      <c r="F10" s="10">
        <f ca="1">COUNTIF('unsorted grade level sheet'!G$2:G$337,$A10)</f>
        <v>0</v>
      </c>
    </row>
    <row r="11" spans="1:6" ht="15.75" customHeight="1">
      <c r="A11" s="31">
        <v>12</v>
      </c>
      <c r="B11" s="10">
        <f ca="1">COUNTIF('unsorted grade level sheet'!C$2:C$337,$A11)</f>
        <v>2</v>
      </c>
      <c r="C11" s="10">
        <f ca="1">COUNTIF('unsorted grade level sheet'!D$2:D$337,$A11)</f>
        <v>0</v>
      </c>
      <c r="D11" s="10">
        <f ca="1">COUNTIF('unsorted grade level sheet'!E$2:E$337,$A11)</f>
        <v>0</v>
      </c>
      <c r="E11" s="10">
        <f ca="1">COUNTIF('unsorted grade level sheet'!F$2:F$337,$A11)</f>
        <v>0</v>
      </c>
      <c r="F11" s="10">
        <f ca="1">COUNTIF('unsorted grade level sheet'!G$2:G$337,$A11)</f>
        <v>0</v>
      </c>
    </row>
    <row r="12" spans="1:6" ht="15.75" customHeight="1">
      <c r="A12" s="31">
        <v>14</v>
      </c>
      <c r="B12" s="10">
        <f ca="1">COUNTIF('unsorted grade level sheet'!C$2:C$337,$A12)</f>
        <v>2</v>
      </c>
      <c r="C12" s="10">
        <f ca="1">COUNTIF('unsorted grade level sheet'!D$2:D$337,$A12)</f>
        <v>3</v>
      </c>
      <c r="D12" s="10">
        <f ca="1">COUNTIF('unsorted grade level sheet'!E$2:E$337,$A12)</f>
        <v>1</v>
      </c>
      <c r="E12" s="10">
        <f ca="1">COUNTIF('unsorted grade level sheet'!F$2:F$337,$A12)</f>
        <v>0</v>
      </c>
      <c r="F12" s="10">
        <f ca="1">COUNTIF('unsorted grade level sheet'!G$2:G$337,$A12)</f>
        <v>0</v>
      </c>
    </row>
    <row r="13" spans="1:6" ht="15.75" customHeight="1">
      <c r="A13" s="31">
        <v>16</v>
      </c>
      <c r="B13" s="10">
        <f ca="1">COUNTIF('unsorted grade level sheet'!C$2:C$337,$A13)</f>
        <v>4</v>
      </c>
      <c r="C13" s="10">
        <f ca="1">COUNTIF('unsorted grade level sheet'!D$2:D$337,$A13)</f>
        <v>3</v>
      </c>
      <c r="D13" s="10">
        <f ca="1">COUNTIF('unsorted grade level sheet'!E$2:E$337,$A13)</f>
        <v>2</v>
      </c>
      <c r="E13" s="10">
        <f ca="1">COUNTIF('unsorted grade level sheet'!F$2:F$337,$A13)</f>
        <v>3</v>
      </c>
      <c r="F13" s="10">
        <f ca="1">COUNTIF('unsorted grade level sheet'!G$2:G$337,$A13)</f>
        <v>1</v>
      </c>
    </row>
    <row r="14" spans="1:6" ht="15.75" customHeight="1">
      <c r="A14" s="31">
        <v>18</v>
      </c>
      <c r="B14" s="10">
        <f ca="1">COUNTIF('unsorted grade level sheet'!C$2:C$337,$A14)</f>
        <v>9</v>
      </c>
      <c r="C14" s="10">
        <f ca="1">COUNTIF('unsorted grade level sheet'!D$2:D$337,$A14)</f>
        <v>4</v>
      </c>
      <c r="D14" s="10">
        <f ca="1">COUNTIF('unsorted grade level sheet'!E$2:E$337,$A14)</f>
        <v>2</v>
      </c>
      <c r="E14" s="10">
        <f ca="1">COUNTIF('unsorted grade level sheet'!F$2:F$337,$A14)</f>
        <v>0</v>
      </c>
      <c r="F14" s="10">
        <f ca="1">COUNTIF('unsorted grade level sheet'!G$2:G$337,$A14)</f>
        <v>1</v>
      </c>
    </row>
    <row r="15" spans="1:6" ht="15.75" customHeight="1">
      <c r="A15" s="31">
        <v>20</v>
      </c>
      <c r="B15" s="10">
        <f ca="1">COUNTIF('unsorted grade level sheet'!C$2:C$337,$A15)</f>
        <v>15</v>
      </c>
      <c r="C15" s="10">
        <f ca="1">COUNTIF('unsorted grade level sheet'!D$2:D$337,$A15)</f>
        <v>9</v>
      </c>
      <c r="D15" s="10">
        <f ca="1">COUNTIF('unsorted grade level sheet'!E$2:E$337,$A15)</f>
        <v>2</v>
      </c>
      <c r="E15" s="10">
        <f ca="1">COUNTIF('unsorted grade level sheet'!F$2:F$337,$A15)</f>
        <v>1</v>
      </c>
      <c r="F15" s="10">
        <f ca="1">COUNTIF('unsorted grade level sheet'!G$2:G$337,$A15)</f>
        <v>1</v>
      </c>
    </row>
    <row r="16" spans="1:6" ht="15.75" customHeight="1">
      <c r="A16" s="31">
        <v>24</v>
      </c>
      <c r="B16" s="10">
        <f ca="1">COUNTIF('unsorted grade level sheet'!C$2:C$337,$A16)</f>
        <v>30</v>
      </c>
      <c r="C16" s="10">
        <f ca="1">COUNTIF('unsorted grade level sheet'!D$2:D$337,$A16)</f>
        <v>13</v>
      </c>
      <c r="D16" s="10">
        <f ca="1">COUNTIF('unsorted grade level sheet'!E$2:E$337,$A16)</f>
        <v>9</v>
      </c>
      <c r="E16" s="10">
        <f ca="1">COUNTIF('unsorted grade level sheet'!F$2:F$337,$A16)</f>
        <v>2</v>
      </c>
      <c r="F16" s="10">
        <f ca="1">COUNTIF('unsorted grade level sheet'!G$2:G$337,$A16)</f>
        <v>1</v>
      </c>
    </row>
    <row r="17" spans="1:6" ht="15.75" customHeight="1">
      <c r="A17" s="31">
        <v>28</v>
      </c>
      <c r="B17" s="10">
        <f ca="1">COUNTIF('unsorted grade level sheet'!C$2:C$337,$A17)</f>
        <v>37</v>
      </c>
      <c r="C17" s="10">
        <f ca="1">COUNTIF('unsorted grade level sheet'!D$2:D$337,$A17)</f>
        <v>33</v>
      </c>
      <c r="D17" s="10">
        <f ca="1">COUNTIF('unsorted grade level sheet'!E$2:E$337,$A17)</f>
        <v>10</v>
      </c>
      <c r="E17" s="10">
        <f ca="1">COUNTIF('unsorted grade level sheet'!F$2:F$337,$A17)</f>
        <v>10</v>
      </c>
      <c r="F17" s="10">
        <f ca="1">COUNTIF('unsorted grade level sheet'!G$2:G$337,$A17)</f>
        <v>4</v>
      </c>
    </row>
    <row r="18" spans="1:6" ht="15.75" customHeight="1">
      <c r="A18" s="31">
        <v>30</v>
      </c>
      <c r="B18" s="10">
        <f ca="1">COUNTIF('unsorted grade level sheet'!C$2:C$337,$A18)</f>
        <v>39</v>
      </c>
      <c r="C18" s="10">
        <f ca="1">COUNTIF('unsorted grade level sheet'!D$2:D$337,$A18)</f>
        <v>48</v>
      </c>
      <c r="D18" s="10">
        <f ca="1">COUNTIF('unsorted grade level sheet'!E$2:E$337,$A18)</f>
        <v>34</v>
      </c>
      <c r="E18" s="10">
        <f ca="1">COUNTIF('unsorted grade level sheet'!F$2:F$337,$A18)</f>
        <v>7</v>
      </c>
      <c r="F18" s="10">
        <f ca="1">COUNTIF('unsorted grade level sheet'!G$2:G$337,$A18)</f>
        <v>8</v>
      </c>
    </row>
    <row r="19" spans="1:6" ht="15.75" customHeight="1">
      <c r="A19" s="31">
        <v>34</v>
      </c>
      <c r="B19" s="10">
        <f ca="1">COUNTIF('unsorted grade level sheet'!C$2:C$337,$A19)</f>
        <v>49</v>
      </c>
      <c r="C19" s="10">
        <f ca="1">COUNTIF('unsorted grade level sheet'!D$2:D$337,$A19)</f>
        <v>41</v>
      </c>
      <c r="D19" s="10">
        <f ca="1">COUNTIF('unsorted grade level sheet'!E$2:E$337,$A19)</f>
        <v>63</v>
      </c>
      <c r="E19" s="10">
        <f ca="1">COUNTIF('unsorted grade level sheet'!F$2:F$337,$A19)</f>
        <v>36</v>
      </c>
      <c r="F19" s="10">
        <f ca="1">COUNTIF('unsorted grade level sheet'!G$2:G$337,$A19)</f>
        <v>8</v>
      </c>
    </row>
    <row r="20" spans="1:6" ht="15.75" customHeight="1">
      <c r="A20" s="31">
        <v>38</v>
      </c>
      <c r="B20" s="10">
        <f ca="1">COUNTIF('unsorted grade level sheet'!C$2:C$337,$A20)</f>
        <v>35</v>
      </c>
      <c r="C20" s="10">
        <f ca="1">COUNTIF('unsorted grade level sheet'!D$2:D$337,$A20)</f>
        <v>53</v>
      </c>
      <c r="D20" s="10">
        <f ca="1">COUNTIF('unsorted grade level sheet'!E$2:E$337,$A20)</f>
        <v>36</v>
      </c>
      <c r="E20" s="10">
        <f ca="1">COUNTIF('unsorted grade level sheet'!F$2:F$337,$A20)</f>
        <v>66</v>
      </c>
      <c r="F20" s="10">
        <f ca="1">COUNTIF('unsorted grade level sheet'!G$2:G$337,$A20)</f>
        <v>41</v>
      </c>
    </row>
    <row r="21" spans="1:6" ht="15.75" customHeight="1">
      <c r="A21" s="31">
        <v>40</v>
      </c>
      <c r="B21" s="10">
        <f ca="1">COUNTIF('unsorted grade level sheet'!C$2:C$337,$A21)</f>
        <v>4</v>
      </c>
      <c r="C21" s="10">
        <f ca="1">COUNTIF('unsorted grade level sheet'!D$2:D$337,$A21)</f>
        <v>16</v>
      </c>
      <c r="D21" s="10">
        <f ca="1">COUNTIF('unsorted grade level sheet'!E$2:E$337,$A21)</f>
        <v>57</v>
      </c>
      <c r="E21" s="10">
        <f ca="1">COUNTIF('unsorted grade level sheet'!F$2:F$337,$A21)</f>
        <v>64</v>
      </c>
      <c r="F21" s="10">
        <f ca="1">COUNTIF('unsorted grade level sheet'!G$2:G$337,$A21)</f>
        <v>83</v>
      </c>
    </row>
    <row r="22" spans="1:6" ht="15.75" customHeight="1">
      <c r="A22" s="31">
        <v>44</v>
      </c>
      <c r="B22" s="10">
        <f ca="1">COUNTIF('unsorted grade level sheet'!C$2:C$337,$A22)</f>
        <v>0</v>
      </c>
      <c r="C22" s="10">
        <f ca="1">COUNTIF('unsorted grade level sheet'!D$2:D$337,$A22)</f>
        <v>0</v>
      </c>
      <c r="D22" s="10">
        <f ca="1">COUNTIF('unsorted grade level sheet'!E$2:E$337,$A22)</f>
        <v>0</v>
      </c>
      <c r="E22" s="10">
        <f ca="1">COUNTIF('unsorted grade level sheet'!F$2:F$337,$A22)</f>
        <v>6</v>
      </c>
      <c r="F22" s="10">
        <f ca="1">COUNTIF('unsorted grade level sheet'!G$2:G$337,$A22)</f>
        <v>17</v>
      </c>
    </row>
    <row r="23" spans="1:6" ht="15.75" customHeight="1">
      <c r="A23" s="31">
        <v>50</v>
      </c>
      <c r="B23" s="10">
        <f ca="1">COUNTIF('unsorted grade level sheet'!C$2:C$337,$A23)</f>
        <v>0</v>
      </c>
      <c r="C23" s="10">
        <f ca="1">COUNTIF('unsorted grade level sheet'!D$2:D$337,$A23)</f>
        <v>2</v>
      </c>
      <c r="D23" s="10">
        <f ca="1">COUNTIF('unsorted grade level sheet'!E$2:E$337,$A23)</f>
        <v>13</v>
      </c>
      <c r="E23" s="10">
        <f ca="1">COUNTIF('unsorted grade level sheet'!F$2:F$337,$A23)</f>
        <v>37</v>
      </c>
      <c r="F23" s="10">
        <f ca="1">COUNTIF('unsorted grade level sheet'!G$2:G$337,$A23)</f>
        <v>66</v>
      </c>
    </row>
    <row r="24" spans="1:6" ht="15.75" customHeight="1">
      <c r="A24" s="31">
        <v>60</v>
      </c>
      <c r="B24" s="10">
        <f ca="1">COUNTIF('unsorted grade level sheet'!C$2:C$337,$A24)</f>
        <v>0</v>
      </c>
      <c r="C24" s="10">
        <f ca="1">COUNTIF('unsorted grade level sheet'!D$2:D$337,$A24)</f>
        <v>0</v>
      </c>
      <c r="D24" s="10">
        <f ca="1">COUNTIF('unsorted grade level sheet'!E$2:E$337,$A24)</f>
        <v>0</v>
      </c>
      <c r="E24" s="10">
        <f ca="1">COUNTIF('unsorted grade level sheet'!F$2:F$337,$A24)</f>
        <v>0</v>
      </c>
      <c r="F24" s="10">
        <f ca="1">COUNTIF('unsorted grade level sheet'!G$2:G$337,$A24)</f>
        <v>5</v>
      </c>
    </row>
    <row r="25" spans="1:6" ht="15.75" customHeight="1">
      <c r="A25" s="2" t="s">
        <v>18</v>
      </c>
      <c r="B25" s="10">
        <f t="shared" ref="B25:F25" ca="1" si="0">SUM(B3:B24)</f>
        <v>227</v>
      </c>
      <c r="C25" s="10">
        <f t="shared" ca="1" si="0"/>
        <v>226</v>
      </c>
      <c r="D25" s="10">
        <f t="shared" ca="1" si="0"/>
        <v>230</v>
      </c>
      <c r="E25" s="10">
        <f t="shared" ca="1" si="0"/>
        <v>233</v>
      </c>
      <c r="F25" s="10">
        <f t="shared" ca="1" si="0"/>
        <v>237</v>
      </c>
    </row>
    <row r="26" spans="1:6" ht="15.75" customHeight="1">
      <c r="B26" s="10"/>
      <c r="C26" s="25" t="s">
        <v>14</v>
      </c>
      <c r="D26" s="25" t="s">
        <v>15</v>
      </c>
      <c r="E26" s="25" t="s">
        <v>16</v>
      </c>
      <c r="F26" s="25" t="s">
        <v>17</v>
      </c>
    </row>
    <row r="27" spans="1:6" ht="15.75" customHeight="1">
      <c r="B27" s="24" t="s">
        <v>19</v>
      </c>
      <c r="C27" s="35">
        <f ca="1">SUM(C3:C16)/C25</f>
        <v>0.14601769911504425</v>
      </c>
      <c r="D27" s="35">
        <f ca="1">SUM(D3:D17)/D25</f>
        <v>0.11739130434782609</v>
      </c>
      <c r="E27" s="35">
        <f ca="1">SUM(E3:E18)/E25</f>
        <v>0.10300429184549356</v>
      </c>
      <c r="F27" s="35">
        <f ca="1">SUM(F3:F19)/F25</f>
        <v>0.10548523206751055</v>
      </c>
    </row>
    <row r="28" spans="1:6" ht="15.75" customHeight="1">
      <c r="B28" s="34" t="s">
        <v>20</v>
      </c>
      <c r="C28" s="35">
        <f ca="1">SUM(C17)/C25</f>
        <v>0.14601769911504425</v>
      </c>
      <c r="D28" s="35">
        <f ca="1">D18/D25</f>
        <v>0.14782608695652175</v>
      </c>
      <c r="E28" s="35">
        <f ca="1">SUM(E19)/E25</f>
        <v>0.15450643776824036</v>
      </c>
      <c r="F28" s="35">
        <f ca="1">SUM(F20)/F25</f>
        <v>0.1729957805907173</v>
      </c>
    </row>
    <row r="29" spans="1:6" ht="15.75" customHeight="1">
      <c r="B29" s="34" t="s">
        <v>21</v>
      </c>
      <c r="C29" s="35">
        <f ca="1">SUM(C18)/C25</f>
        <v>0.21238938053097345</v>
      </c>
      <c r="D29" s="35">
        <f ca="1">SUM(D19)/D25</f>
        <v>0.27391304347826084</v>
      </c>
      <c r="E29" s="35">
        <f ca="1">SUM(E20)/E25</f>
        <v>0.2832618025751073</v>
      </c>
      <c r="F29" s="35">
        <f ca="1">SUM(F21)/F25</f>
        <v>0.35021097046413502</v>
      </c>
    </row>
    <row r="30" spans="1:6" ht="12.75">
      <c r="B30" s="34" t="s">
        <v>22</v>
      </c>
      <c r="C30" s="35">
        <f ca="1">SUM(C19:C24)/C25</f>
        <v>0.49557522123893805</v>
      </c>
      <c r="D30" s="35">
        <f ca="1">SUM(D20:D24)/D25</f>
        <v>0.46086956521739131</v>
      </c>
      <c r="E30" s="35">
        <f ca="1">SUM(E21:E24)/E25</f>
        <v>0.45922746781115881</v>
      </c>
      <c r="F30" s="35">
        <f ca="1">SUM(F22:F24)/F25</f>
        <v>0.37130801687763715</v>
      </c>
    </row>
    <row r="31" spans="1:6" ht="14.25">
      <c r="B31" s="6"/>
      <c r="C31" s="64"/>
      <c r="F31" s="2" t="s">
        <v>35</v>
      </c>
    </row>
    <row r="32" spans="1:6" ht="12.75">
      <c r="B32" s="6"/>
      <c r="C32" s="65"/>
      <c r="F32" s="10">
        <f ca="1">SUM(F3:F19)</f>
        <v>25</v>
      </c>
    </row>
    <row r="33" spans="2:6" ht="12.75">
      <c r="B33" s="6"/>
      <c r="C33" s="65"/>
      <c r="F33" s="10">
        <f t="shared" ref="F33:F34" ca="1" si="1">F20</f>
        <v>41</v>
      </c>
    </row>
    <row r="34" spans="2:6" ht="12.75">
      <c r="B34" s="6"/>
      <c r="C34" s="65"/>
      <c r="F34" s="10">
        <f t="shared" ca="1" si="1"/>
        <v>83</v>
      </c>
    </row>
    <row r="35" spans="2:6" ht="12.75">
      <c r="F35" s="10">
        <f ca="1">SUM(F22:F24)</f>
        <v>88</v>
      </c>
    </row>
    <row r="36" spans="2:6" ht="12.75">
      <c r="F36" s="2" t="s">
        <v>36</v>
      </c>
    </row>
    <row r="37" spans="2:6" ht="12.75">
      <c r="F37" s="10">
        <f ca="1">(((F32*1)+(F33*3)+(F34*4)+(F35*5))/F25)*100</f>
        <v>388.1856540084388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4"/>
  <sheetViews>
    <sheetView workbookViewId="0"/>
  </sheetViews>
  <sheetFormatPr defaultColWidth="14.42578125" defaultRowHeight="15.75" customHeight="1"/>
  <sheetData>
    <row r="1" spans="1:2" ht="15.75" customHeight="1">
      <c r="A1" s="66" t="s">
        <v>37</v>
      </c>
      <c r="B1" s="66" t="s">
        <v>38</v>
      </c>
    </row>
    <row r="2" spans="1:2" ht="15.75" customHeight="1">
      <c r="A2" s="66" t="s">
        <v>39</v>
      </c>
      <c r="B2" s="66" t="s">
        <v>40</v>
      </c>
    </row>
    <row r="3" spans="1:2" ht="15.75" customHeight="1">
      <c r="A3" s="66" t="s">
        <v>41</v>
      </c>
      <c r="B3" s="66" t="s">
        <v>42</v>
      </c>
    </row>
    <row r="4" spans="1:2" ht="15.75" customHeight="1">
      <c r="A4" s="66" t="s">
        <v>43</v>
      </c>
      <c r="B4" s="66" t="s">
        <v>44</v>
      </c>
    </row>
    <row r="5" spans="1:2" ht="15.75" customHeight="1">
      <c r="A5" s="66" t="s">
        <v>45</v>
      </c>
      <c r="B5" s="66" t="s">
        <v>46</v>
      </c>
    </row>
    <row r="6" spans="1:2" ht="15.75" customHeight="1">
      <c r="A6" s="66" t="s">
        <v>47</v>
      </c>
      <c r="B6" s="66" t="s">
        <v>48</v>
      </c>
    </row>
    <row r="7" spans="1:2" ht="15.75" customHeight="1">
      <c r="A7" s="66" t="s">
        <v>49</v>
      </c>
      <c r="B7" s="66" t="s">
        <v>40</v>
      </c>
    </row>
    <row r="8" spans="1:2" ht="15.75" customHeight="1">
      <c r="A8" s="66" t="s">
        <v>50</v>
      </c>
      <c r="B8" s="66" t="s">
        <v>51</v>
      </c>
    </row>
    <row r="9" spans="1:2" ht="15.75" customHeight="1">
      <c r="A9" s="66" t="s">
        <v>52</v>
      </c>
      <c r="B9" s="66" t="s">
        <v>53</v>
      </c>
    </row>
    <row r="10" spans="1:2" ht="15.75" customHeight="1">
      <c r="A10" s="66" t="s">
        <v>54</v>
      </c>
      <c r="B10" s="66" t="s">
        <v>55</v>
      </c>
    </row>
    <row r="11" spans="1:2" ht="15.75" customHeight="1">
      <c r="A11" s="66" t="s">
        <v>56</v>
      </c>
      <c r="B11" s="66" t="s">
        <v>57</v>
      </c>
    </row>
    <row r="12" spans="1:2" ht="15.75" customHeight="1">
      <c r="A12" s="66" t="s">
        <v>58</v>
      </c>
      <c r="B12" s="66" t="s">
        <v>55</v>
      </c>
    </row>
    <row r="13" spans="1:2" ht="15.75" customHeight="1">
      <c r="A13" s="66" t="s">
        <v>59</v>
      </c>
      <c r="B13" s="66" t="s">
        <v>60</v>
      </c>
    </row>
    <row r="14" spans="1:2" ht="15.75" customHeight="1">
      <c r="A14" s="66" t="s">
        <v>61</v>
      </c>
      <c r="B14" s="66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"/>
  <sheetViews>
    <sheetView workbookViewId="0"/>
  </sheetViews>
  <sheetFormatPr defaultColWidth="14.42578125" defaultRowHeight="15.75" customHeight="1"/>
  <sheetData>
    <row r="1" spans="1:2" ht="15.75" customHeight="1">
      <c r="A1" s="6" t="s">
        <v>1</v>
      </c>
      <c r="B1" s="6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001"/>
  <sheetViews>
    <sheetView workbookViewId="0">
      <selection activeCell="A3" sqref="A3:A26"/>
    </sheetView>
  </sheetViews>
  <sheetFormatPr defaultColWidth="14.42578125" defaultRowHeight="15.75" customHeight="1"/>
  <cols>
    <col min="1" max="1" width="32" customWidth="1"/>
    <col min="4" max="4" width="15.5703125" customWidth="1"/>
    <col min="5" max="5" width="16" customWidth="1"/>
    <col min="6" max="7" width="15.5703125" customWidth="1"/>
  </cols>
  <sheetData>
    <row r="1" spans="1:21" ht="15.75" customHeight="1">
      <c r="A1" s="1"/>
      <c r="B1" s="1" t="s">
        <v>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customHeight="1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4"/>
      <c r="I2" s="1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.75" customHeight="1">
      <c r="A3" s="5"/>
      <c r="B3" s="8" t="str">
        <f t="shared" ref="B3:B16" si="0">$B$1</f>
        <v>Berezowski</v>
      </c>
      <c r="C3" s="1">
        <v>28</v>
      </c>
      <c r="D3" s="1">
        <v>34</v>
      </c>
      <c r="E3" s="1">
        <v>34</v>
      </c>
      <c r="F3" s="1">
        <v>38</v>
      </c>
      <c r="G3" s="1">
        <v>40</v>
      </c>
      <c r="H3" s="9"/>
      <c r="I3" s="8"/>
      <c r="J3" s="8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.75" customHeight="1">
      <c r="A4" s="11"/>
      <c r="B4" s="8" t="str">
        <f t="shared" si="0"/>
        <v>Berezowski</v>
      </c>
      <c r="C4" s="1">
        <v>30</v>
      </c>
      <c r="D4" s="1">
        <v>38</v>
      </c>
      <c r="E4" s="1">
        <v>38</v>
      </c>
      <c r="F4" s="1">
        <v>40</v>
      </c>
      <c r="G4" s="1">
        <v>50</v>
      </c>
      <c r="H4" s="9"/>
      <c r="I4" s="8"/>
      <c r="J4" s="8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.75" customHeight="1">
      <c r="A5" s="13"/>
      <c r="B5" s="8" t="str">
        <f t="shared" si="0"/>
        <v>Berezowski</v>
      </c>
      <c r="C5" s="1">
        <v>28</v>
      </c>
      <c r="D5" s="1">
        <v>30</v>
      </c>
      <c r="E5" s="1">
        <v>34</v>
      </c>
      <c r="F5" s="1">
        <v>38</v>
      </c>
      <c r="G5" s="1">
        <v>40</v>
      </c>
      <c r="H5" s="9"/>
      <c r="I5" s="8"/>
      <c r="J5" s="8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5.75" customHeight="1">
      <c r="A6" s="13"/>
      <c r="B6" s="8" t="str">
        <f t="shared" si="0"/>
        <v>Berezowski</v>
      </c>
      <c r="C6" s="1">
        <v>38</v>
      </c>
      <c r="D6" s="1">
        <v>38</v>
      </c>
      <c r="E6" s="1">
        <v>40</v>
      </c>
      <c r="F6" s="1">
        <v>50</v>
      </c>
      <c r="G6" s="1">
        <v>60</v>
      </c>
      <c r="H6" s="9"/>
      <c r="I6" s="8"/>
      <c r="J6" s="8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5.75" customHeight="1">
      <c r="A7" s="13"/>
      <c r="B7" s="8" t="str">
        <f t="shared" si="0"/>
        <v>Berezowski</v>
      </c>
      <c r="C7" s="1">
        <v>24</v>
      </c>
      <c r="D7" s="1">
        <v>28</v>
      </c>
      <c r="E7" s="1">
        <v>30</v>
      </c>
      <c r="F7" s="1">
        <v>34</v>
      </c>
      <c r="G7" s="1">
        <v>38</v>
      </c>
      <c r="H7" s="9"/>
      <c r="I7" s="1"/>
      <c r="J7" s="8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 customHeight="1">
      <c r="A8" s="13"/>
      <c r="B8" s="8" t="str">
        <f t="shared" si="0"/>
        <v>Berezowski</v>
      </c>
      <c r="C8" s="1">
        <v>34</v>
      </c>
      <c r="D8" s="1">
        <v>38</v>
      </c>
      <c r="E8" s="1">
        <v>40</v>
      </c>
      <c r="F8" s="1">
        <v>40</v>
      </c>
      <c r="G8" s="1">
        <v>50</v>
      </c>
      <c r="H8" s="9"/>
      <c r="I8" s="8"/>
      <c r="J8" s="8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.75" customHeight="1">
      <c r="A9" s="13"/>
      <c r="B9" s="8" t="str">
        <f t="shared" si="0"/>
        <v>Berezowski</v>
      </c>
      <c r="C9" s="1">
        <v>30</v>
      </c>
      <c r="D9" s="1">
        <v>30</v>
      </c>
      <c r="E9" s="1">
        <v>34</v>
      </c>
      <c r="F9" s="1">
        <v>38</v>
      </c>
      <c r="G9" s="1">
        <v>40</v>
      </c>
      <c r="H9" s="9"/>
      <c r="I9" s="8"/>
      <c r="J9" s="8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5.75" customHeight="1">
      <c r="A10" s="13"/>
      <c r="B10" s="8" t="str">
        <f t="shared" si="0"/>
        <v>Berezowski</v>
      </c>
      <c r="C10" s="1">
        <v>18</v>
      </c>
      <c r="D10" s="1">
        <v>28</v>
      </c>
      <c r="E10" s="1">
        <v>30</v>
      </c>
      <c r="F10" s="1">
        <v>34</v>
      </c>
      <c r="G10" s="1">
        <v>38</v>
      </c>
      <c r="H10" s="9"/>
      <c r="I10" s="8"/>
      <c r="J10" s="8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5.75" customHeight="1">
      <c r="A11" s="13"/>
      <c r="B11" s="8" t="str">
        <f t="shared" si="0"/>
        <v>Berezowski</v>
      </c>
      <c r="C11" s="1">
        <v>34</v>
      </c>
      <c r="D11" s="1">
        <v>34</v>
      </c>
      <c r="E11" s="1">
        <v>38</v>
      </c>
      <c r="F11" s="1">
        <v>40</v>
      </c>
      <c r="G11" s="1">
        <v>50</v>
      </c>
      <c r="H11" s="9"/>
      <c r="I11" s="8"/>
      <c r="J11" s="8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5.75" customHeight="1">
      <c r="A12" s="13"/>
      <c r="B12" s="8" t="str">
        <f t="shared" si="0"/>
        <v>Berezowski</v>
      </c>
      <c r="C12" s="1">
        <v>24</v>
      </c>
      <c r="D12" s="1">
        <v>28</v>
      </c>
      <c r="E12" s="1">
        <v>30</v>
      </c>
      <c r="F12" s="1">
        <v>34</v>
      </c>
      <c r="G12" s="1">
        <v>38</v>
      </c>
      <c r="H12" s="9"/>
      <c r="I12" s="8"/>
      <c r="J12" s="8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5.75" customHeight="1">
      <c r="A13" s="13"/>
      <c r="B13" s="8" t="str">
        <f t="shared" si="0"/>
        <v>Berezowski</v>
      </c>
      <c r="C13" s="1">
        <v>30</v>
      </c>
      <c r="D13" s="1">
        <v>34</v>
      </c>
      <c r="E13" s="1">
        <v>34</v>
      </c>
      <c r="F13" s="1">
        <v>38</v>
      </c>
      <c r="G13" s="1">
        <v>40</v>
      </c>
      <c r="H13" s="9"/>
      <c r="I13" s="8"/>
      <c r="J13" s="8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5.75" customHeight="1">
      <c r="A14" s="13"/>
      <c r="B14" s="8" t="str">
        <f t="shared" si="0"/>
        <v>Berezowski</v>
      </c>
      <c r="C14" s="1">
        <v>38</v>
      </c>
      <c r="D14" s="1">
        <v>38</v>
      </c>
      <c r="E14" s="1">
        <v>40</v>
      </c>
      <c r="F14" s="1">
        <v>40</v>
      </c>
      <c r="G14" s="1">
        <v>50</v>
      </c>
      <c r="H14" s="9"/>
      <c r="I14" s="8"/>
      <c r="J14" s="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5.75" customHeight="1">
      <c r="A15" s="13"/>
      <c r="B15" s="8" t="str">
        <f t="shared" si="0"/>
        <v>Berezowski</v>
      </c>
      <c r="C15" s="1">
        <v>24</v>
      </c>
      <c r="D15" s="1">
        <v>28</v>
      </c>
      <c r="E15" s="1">
        <v>30</v>
      </c>
      <c r="F15" s="1">
        <v>30</v>
      </c>
      <c r="G15" s="1">
        <v>30</v>
      </c>
      <c r="H15" s="9"/>
      <c r="I15" s="8"/>
      <c r="J15" s="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5.75" customHeight="1">
      <c r="A16" s="13"/>
      <c r="B16" s="8" t="str">
        <f t="shared" si="0"/>
        <v>Berezowski</v>
      </c>
      <c r="C16" s="1">
        <v>30</v>
      </c>
      <c r="D16" s="1">
        <v>34</v>
      </c>
      <c r="E16" s="1">
        <v>40</v>
      </c>
      <c r="F16" s="1">
        <v>40</v>
      </c>
      <c r="G16" s="1">
        <v>50</v>
      </c>
      <c r="H16" s="9"/>
      <c r="I16" s="8"/>
      <c r="J16" s="1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5.75" customHeight="1">
      <c r="A17" s="11"/>
      <c r="B17" s="1" t="s">
        <v>2</v>
      </c>
      <c r="C17" s="1">
        <v>16</v>
      </c>
      <c r="D17" s="1">
        <v>18</v>
      </c>
      <c r="E17" s="1">
        <v>24</v>
      </c>
      <c r="F17" s="1">
        <v>28</v>
      </c>
      <c r="G17" s="1">
        <v>30</v>
      </c>
      <c r="H17" s="9"/>
      <c r="I17" s="9"/>
      <c r="J17" s="9"/>
      <c r="K17" s="14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5.75" customHeight="1">
      <c r="A18" s="15"/>
      <c r="B18" s="1" t="s">
        <v>2</v>
      </c>
      <c r="C18" s="1"/>
      <c r="D18" s="1"/>
      <c r="E18" s="1"/>
      <c r="F18" s="1">
        <v>34</v>
      </c>
      <c r="G18" s="1">
        <v>38</v>
      </c>
      <c r="H18" s="9"/>
      <c r="I18" s="9"/>
      <c r="J18" s="9"/>
      <c r="K18" s="14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5.75" customHeight="1">
      <c r="A19" s="13"/>
      <c r="B19" s="8" t="str">
        <f t="shared" ref="B19:B31" si="1">$B$1</f>
        <v>Berezowski</v>
      </c>
      <c r="C19" s="1">
        <v>34</v>
      </c>
      <c r="D19" s="1">
        <v>34</v>
      </c>
      <c r="E19" s="1">
        <v>38</v>
      </c>
      <c r="F19" s="1">
        <v>40</v>
      </c>
      <c r="G19" s="1">
        <v>40</v>
      </c>
      <c r="H19" s="9"/>
      <c r="I19" s="9"/>
      <c r="J19" s="9"/>
      <c r="K19" s="14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5.75" customHeight="1">
      <c r="A20" s="13"/>
      <c r="B20" s="8" t="str">
        <f t="shared" si="1"/>
        <v>Berezowski</v>
      </c>
      <c r="C20" s="1">
        <v>24</v>
      </c>
      <c r="D20" s="1">
        <v>28</v>
      </c>
      <c r="E20" s="1">
        <v>30</v>
      </c>
      <c r="F20" s="1">
        <v>34</v>
      </c>
      <c r="G20" s="1">
        <v>38</v>
      </c>
      <c r="H20" s="9"/>
      <c r="I20" s="8"/>
      <c r="J20" s="8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5.75" customHeight="1">
      <c r="A21" s="13"/>
      <c r="B21" s="8" t="str">
        <f t="shared" si="1"/>
        <v>Berezowski</v>
      </c>
      <c r="C21" s="1">
        <v>34</v>
      </c>
      <c r="D21" s="1">
        <v>34</v>
      </c>
      <c r="E21" s="1">
        <v>38</v>
      </c>
      <c r="F21" s="1">
        <v>40</v>
      </c>
      <c r="G21" s="1">
        <v>50</v>
      </c>
      <c r="H21" s="9"/>
      <c r="I21" s="8"/>
      <c r="J21" s="8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5.75" customHeight="1">
      <c r="A22" s="13"/>
      <c r="B22" s="8" t="str">
        <f t="shared" si="1"/>
        <v>Berezowski</v>
      </c>
      <c r="C22" s="1">
        <v>30</v>
      </c>
      <c r="D22" s="1">
        <v>30</v>
      </c>
      <c r="E22" s="1">
        <v>34</v>
      </c>
      <c r="F22" s="1">
        <v>34</v>
      </c>
      <c r="G22" s="1">
        <v>40</v>
      </c>
      <c r="H22" s="9"/>
      <c r="I22" s="8"/>
      <c r="J22" s="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5.75" customHeight="1">
      <c r="A23" s="13"/>
      <c r="B23" s="8" t="str">
        <f t="shared" si="1"/>
        <v>Berezowski</v>
      </c>
      <c r="C23" s="1">
        <v>28</v>
      </c>
      <c r="D23" s="1">
        <v>30</v>
      </c>
      <c r="E23" s="1">
        <v>30</v>
      </c>
      <c r="F23" s="1">
        <v>38</v>
      </c>
      <c r="G23" s="1">
        <v>38</v>
      </c>
      <c r="H23" s="9"/>
      <c r="I23" s="8"/>
      <c r="J23" s="8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5.75" customHeight="1">
      <c r="A24" s="13"/>
      <c r="B24" s="8" t="str">
        <f t="shared" si="1"/>
        <v>Berezowski</v>
      </c>
      <c r="C24" s="1">
        <v>24</v>
      </c>
      <c r="D24" s="1">
        <v>28</v>
      </c>
      <c r="E24" s="1">
        <v>30</v>
      </c>
      <c r="F24" s="1">
        <v>34</v>
      </c>
      <c r="G24" s="1">
        <v>38</v>
      </c>
      <c r="H24" s="9"/>
      <c r="I24" s="8"/>
      <c r="J24" s="1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5.75" customHeight="1">
      <c r="A25" s="13"/>
      <c r="B25" s="8" t="str">
        <f t="shared" si="1"/>
        <v>Berezowski</v>
      </c>
      <c r="C25" s="1"/>
      <c r="D25" s="1">
        <v>28</v>
      </c>
      <c r="E25" s="1">
        <v>30</v>
      </c>
      <c r="F25" s="1"/>
      <c r="G25" s="1">
        <v>34</v>
      </c>
      <c r="H25" s="9"/>
      <c r="I25" s="8"/>
      <c r="J25" s="8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5.75" customHeight="1">
      <c r="A26" s="13"/>
      <c r="B26" s="8" t="str">
        <f t="shared" si="1"/>
        <v>Berezowski</v>
      </c>
      <c r="C26" s="1">
        <v>24</v>
      </c>
      <c r="D26" s="1">
        <v>28</v>
      </c>
      <c r="E26" s="1">
        <v>30</v>
      </c>
      <c r="F26" s="1">
        <v>34</v>
      </c>
      <c r="G26" s="1">
        <v>40</v>
      </c>
      <c r="H26" s="9"/>
      <c r="I26" s="8"/>
      <c r="J26" s="1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5.75" customHeight="1">
      <c r="A27" s="22"/>
      <c r="B27" s="8" t="str">
        <f t="shared" si="1"/>
        <v>Berezowski</v>
      </c>
      <c r="C27" s="1"/>
      <c r="D27" s="1"/>
      <c r="E27" s="1"/>
      <c r="F27" s="1"/>
      <c r="G27" s="1"/>
      <c r="H27" s="9"/>
      <c r="I27" s="8"/>
      <c r="J27" s="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5.75" customHeight="1">
      <c r="A28" s="22"/>
      <c r="B28" s="8" t="str">
        <f t="shared" si="1"/>
        <v>Berezowski</v>
      </c>
      <c r="C28" s="1"/>
      <c r="D28" s="1"/>
      <c r="E28" s="1"/>
      <c r="F28" s="1"/>
      <c r="G28" s="1"/>
      <c r="H28" s="9"/>
      <c r="I28" s="8"/>
      <c r="J28" s="8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5.75" customHeight="1">
      <c r="A29" s="23"/>
      <c r="B29" s="8" t="str">
        <f t="shared" si="1"/>
        <v>Berezowski</v>
      </c>
      <c r="C29" s="1"/>
      <c r="D29" s="1"/>
      <c r="E29" s="1"/>
      <c r="F29" s="1"/>
      <c r="G29" s="1"/>
      <c r="H29" s="9"/>
      <c r="I29" s="8"/>
      <c r="J29" s="1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1"/>
      <c r="B30" s="8" t="str">
        <f t="shared" si="1"/>
        <v>Berezowski</v>
      </c>
      <c r="C30" s="8"/>
      <c r="D30" s="1"/>
      <c r="E30" s="1"/>
      <c r="F30" s="1"/>
      <c r="G30" s="1"/>
      <c r="H30" s="8"/>
      <c r="I30" s="8"/>
      <c r="J30" s="8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1"/>
      <c r="B31" s="8" t="str">
        <f t="shared" si="1"/>
        <v>Berezowski</v>
      </c>
      <c r="C31" s="8"/>
      <c r="D31" s="8"/>
      <c r="E31" s="8"/>
      <c r="F31" s="1"/>
      <c r="G31" s="1"/>
      <c r="H31" s="8"/>
      <c r="I31" s="8"/>
      <c r="J31" s="8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.75">
      <c r="A33" s="27"/>
      <c r="B33" s="27" t="s">
        <v>13</v>
      </c>
      <c r="C33" s="29" t="s">
        <v>6</v>
      </c>
      <c r="D33" s="29" t="s">
        <v>14</v>
      </c>
      <c r="E33" s="29" t="s">
        <v>15</v>
      </c>
      <c r="F33" s="29" t="s">
        <v>16</v>
      </c>
      <c r="G33" s="29" t="s">
        <v>17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4.25">
      <c r="A34" s="30"/>
      <c r="B34" s="30">
        <v>0</v>
      </c>
      <c r="C34" s="28">
        <f t="shared" ref="C34:G34" si="2">COUNTIF(C$3:C$32,$B34)</f>
        <v>0</v>
      </c>
      <c r="D34" s="28">
        <f t="shared" si="2"/>
        <v>0</v>
      </c>
      <c r="E34" s="28">
        <f t="shared" si="2"/>
        <v>0</v>
      </c>
      <c r="F34" s="28">
        <f t="shared" si="2"/>
        <v>0</v>
      </c>
      <c r="G34" s="28">
        <f t="shared" si="2"/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4.25">
      <c r="A35" s="32"/>
      <c r="B35" s="32">
        <v>1</v>
      </c>
      <c r="C35" s="28">
        <f t="shared" ref="C35:G35" si="3">COUNTIF(C$3:C$32,$B35)</f>
        <v>0</v>
      </c>
      <c r="D35" s="28">
        <f t="shared" si="3"/>
        <v>0</v>
      </c>
      <c r="E35" s="28">
        <f t="shared" si="3"/>
        <v>0</v>
      </c>
      <c r="F35" s="28">
        <f t="shared" si="3"/>
        <v>0</v>
      </c>
      <c r="G35" s="28">
        <f t="shared" si="3"/>
        <v>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4.25">
      <c r="A36" s="32"/>
      <c r="B36" s="32">
        <v>2</v>
      </c>
      <c r="C36" s="28">
        <f t="shared" ref="C36:G36" si="4">COUNTIF(C$3:C$32,$B36)</f>
        <v>0</v>
      </c>
      <c r="D36" s="28">
        <f t="shared" si="4"/>
        <v>0</v>
      </c>
      <c r="E36" s="28">
        <f t="shared" si="4"/>
        <v>0</v>
      </c>
      <c r="F36" s="28">
        <f t="shared" si="4"/>
        <v>0</v>
      </c>
      <c r="G36" s="28">
        <f t="shared" si="4"/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4.25">
      <c r="A37" s="32"/>
      <c r="B37" s="32">
        <v>3</v>
      </c>
      <c r="C37" s="28">
        <f t="shared" ref="C37:G37" si="5">COUNTIF(C$3:C$32,$B37)</f>
        <v>0</v>
      </c>
      <c r="D37" s="28">
        <f t="shared" si="5"/>
        <v>0</v>
      </c>
      <c r="E37" s="28">
        <f t="shared" si="5"/>
        <v>0</v>
      </c>
      <c r="F37" s="28">
        <f t="shared" si="5"/>
        <v>0</v>
      </c>
      <c r="G37" s="28">
        <f t="shared" si="5"/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4.25">
      <c r="A38" s="32"/>
      <c r="B38" s="32">
        <v>4</v>
      </c>
      <c r="C38" s="28">
        <f t="shared" ref="C38:G38" si="6">COUNTIF(C$3:C$32,$B38)</f>
        <v>0</v>
      </c>
      <c r="D38" s="28">
        <f t="shared" si="6"/>
        <v>0</v>
      </c>
      <c r="E38" s="28">
        <f t="shared" si="6"/>
        <v>0</v>
      </c>
      <c r="F38" s="28">
        <f t="shared" si="6"/>
        <v>0</v>
      </c>
      <c r="G38" s="28">
        <f t="shared" si="6"/>
        <v>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4.25">
      <c r="A39" s="32"/>
      <c r="B39" s="32">
        <v>6</v>
      </c>
      <c r="C39" s="28">
        <f t="shared" ref="C39:G39" si="7">COUNTIF(C$3:C$32,$B39)</f>
        <v>0</v>
      </c>
      <c r="D39" s="28">
        <f t="shared" si="7"/>
        <v>0</v>
      </c>
      <c r="E39" s="28">
        <f t="shared" si="7"/>
        <v>0</v>
      </c>
      <c r="F39" s="28">
        <f t="shared" si="7"/>
        <v>0</v>
      </c>
      <c r="G39" s="28">
        <f t="shared" si="7"/>
        <v>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4.25">
      <c r="A40" s="32"/>
      <c r="B40" s="32">
        <v>8</v>
      </c>
      <c r="C40" s="28">
        <f t="shared" ref="C40:G40" si="8">COUNTIF(C$3:C$32,$B40)</f>
        <v>0</v>
      </c>
      <c r="D40" s="28">
        <f t="shared" si="8"/>
        <v>0</v>
      </c>
      <c r="E40" s="28">
        <f t="shared" si="8"/>
        <v>0</v>
      </c>
      <c r="F40" s="28">
        <f t="shared" si="8"/>
        <v>0</v>
      </c>
      <c r="G40" s="28">
        <f t="shared" si="8"/>
        <v>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4.25">
      <c r="A41" s="32"/>
      <c r="B41" s="32">
        <v>10</v>
      </c>
      <c r="C41" s="28">
        <f t="shared" ref="C41:G41" si="9">COUNTIF(C$3:C$32,$B41)</f>
        <v>0</v>
      </c>
      <c r="D41" s="28">
        <f t="shared" si="9"/>
        <v>0</v>
      </c>
      <c r="E41" s="28">
        <f t="shared" si="9"/>
        <v>0</v>
      </c>
      <c r="F41" s="28">
        <f t="shared" si="9"/>
        <v>0</v>
      </c>
      <c r="G41" s="28">
        <f t="shared" si="9"/>
        <v>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4.25">
      <c r="A42" s="32"/>
      <c r="B42" s="32">
        <v>12</v>
      </c>
      <c r="C42" s="28">
        <f t="shared" ref="C42:G42" si="10">COUNTIF(C$3:C$32,$B42)</f>
        <v>0</v>
      </c>
      <c r="D42" s="28">
        <f t="shared" si="10"/>
        <v>0</v>
      </c>
      <c r="E42" s="28">
        <f t="shared" si="10"/>
        <v>0</v>
      </c>
      <c r="F42" s="28">
        <f t="shared" si="10"/>
        <v>0</v>
      </c>
      <c r="G42" s="28">
        <f t="shared" si="10"/>
        <v>0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4.25">
      <c r="A43" s="32"/>
      <c r="B43" s="32">
        <v>14</v>
      </c>
      <c r="C43" s="28">
        <f t="shared" ref="C43:G43" si="11">COUNTIF(C$3:C$32,$B43)</f>
        <v>0</v>
      </c>
      <c r="D43" s="28">
        <f t="shared" si="11"/>
        <v>0</v>
      </c>
      <c r="E43" s="28">
        <f t="shared" si="11"/>
        <v>0</v>
      </c>
      <c r="F43" s="28">
        <f t="shared" si="11"/>
        <v>0</v>
      </c>
      <c r="G43" s="28">
        <f t="shared" si="11"/>
        <v>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4.25">
      <c r="A44" s="32"/>
      <c r="B44" s="32">
        <v>16</v>
      </c>
      <c r="C44" s="28">
        <f t="shared" ref="C44:G44" si="12">COUNTIF(C$3:C$32,$B44)</f>
        <v>1</v>
      </c>
      <c r="D44" s="28">
        <f t="shared" si="12"/>
        <v>0</v>
      </c>
      <c r="E44" s="28">
        <f t="shared" si="12"/>
        <v>0</v>
      </c>
      <c r="F44" s="28">
        <f t="shared" si="12"/>
        <v>0</v>
      </c>
      <c r="G44" s="28">
        <f t="shared" si="12"/>
        <v>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4.25">
      <c r="A45" s="32"/>
      <c r="B45" s="32">
        <v>18</v>
      </c>
      <c r="C45" s="28">
        <f t="shared" ref="C45:G45" si="13">COUNTIF(C$3:C$32,$B45)</f>
        <v>1</v>
      </c>
      <c r="D45" s="28">
        <f t="shared" si="13"/>
        <v>1</v>
      </c>
      <c r="E45" s="28">
        <f t="shared" si="13"/>
        <v>0</v>
      </c>
      <c r="F45" s="28">
        <f t="shared" si="13"/>
        <v>0</v>
      </c>
      <c r="G45" s="28">
        <f t="shared" si="13"/>
        <v>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4.25">
      <c r="A46" s="32"/>
      <c r="B46" s="32">
        <v>20</v>
      </c>
      <c r="C46" s="28">
        <f t="shared" ref="C46:G46" si="14">COUNTIF(C$3:C$32,$B46)</f>
        <v>0</v>
      </c>
      <c r="D46" s="28">
        <f t="shared" si="14"/>
        <v>0</v>
      </c>
      <c r="E46" s="28">
        <f t="shared" si="14"/>
        <v>0</v>
      </c>
      <c r="F46" s="28">
        <f t="shared" si="14"/>
        <v>0</v>
      </c>
      <c r="G46" s="28">
        <f t="shared" si="14"/>
        <v>0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4.25">
      <c r="A47" s="32"/>
      <c r="B47" s="32">
        <v>24</v>
      </c>
      <c r="C47" s="28">
        <f t="shared" ref="C47:G47" si="15">COUNTIF(C$3:C$32,$B47)</f>
        <v>6</v>
      </c>
      <c r="D47" s="28">
        <f t="shared" si="15"/>
        <v>0</v>
      </c>
      <c r="E47" s="28">
        <f t="shared" si="15"/>
        <v>1</v>
      </c>
      <c r="F47" s="28">
        <f t="shared" si="15"/>
        <v>0</v>
      </c>
      <c r="G47" s="28">
        <f t="shared" si="15"/>
        <v>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4.25">
      <c r="A48" s="32"/>
      <c r="B48" s="32">
        <v>28</v>
      </c>
      <c r="C48" s="28">
        <f t="shared" ref="C48:G48" si="16">COUNTIF(C$3:C$32,$B48)</f>
        <v>3</v>
      </c>
      <c r="D48" s="28">
        <f t="shared" si="16"/>
        <v>8</v>
      </c>
      <c r="E48" s="28">
        <f t="shared" si="16"/>
        <v>0</v>
      </c>
      <c r="F48" s="28">
        <f t="shared" si="16"/>
        <v>1</v>
      </c>
      <c r="G48" s="28">
        <f t="shared" si="16"/>
        <v>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4.25">
      <c r="A49" s="32"/>
      <c r="B49" s="32">
        <v>30</v>
      </c>
      <c r="C49" s="28">
        <f t="shared" ref="C49:G49" si="17">COUNTIF(C$3:C$32,$B49)</f>
        <v>5</v>
      </c>
      <c r="D49" s="28">
        <f t="shared" si="17"/>
        <v>4</v>
      </c>
      <c r="E49" s="28">
        <f t="shared" si="17"/>
        <v>9</v>
      </c>
      <c r="F49" s="28">
        <f t="shared" si="17"/>
        <v>1</v>
      </c>
      <c r="G49" s="28">
        <f t="shared" si="17"/>
        <v>2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4.25">
      <c r="A50" s="32"/>
      <c r="B50" s="32">
        <v>34</v>
      </c>
      <c r="C50" s="28">
        <f t="shared" ref="C50:G50" si="18">COUNTIF(C$3:C$32,$B50)</f>
        <v>4</v>
      </c>
      <c r="D50" s="28">
        <f t="shared" si="18"/>
        <v>6</v>
      </c>
      <c r="E50" s="28">
        <f t="shared" si="18"/>
        <v>5</v>
      </c>
      <c r="F50" s="28">
        <f t="shared" si="18"/>
        <v>8</v>
      </c>
      <c r="G50" s="28">
        <f t="shared" si="18"/>
        <v>1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4.25">
      <c r="A51" s="32"/>
      <c r="B51" s="32">
        <v>38</v>
      </c>
      <c r="C51" s="28">
        <f t="shared" ref="C51:G51" si="19">COUNTIF(C$3:C$32,$B51)</f>
        <v>2</v>
      </c>
      <c r="D51" s="28">
        <f t="shared" si="19"/>
        <v>4</v>
      </c>
      <c r="E51" s="28">
        <f t="shared" si="19"/>
        <v>4</v>
      </c>
      <c r="F51" s="28">
        <f t="shared" si="19"/>
        <v>5</v>
      </c>
      <c r="G51" s="28">
        <f t="shared" si="19"/>
        <v>7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4.25">
      <c r="A52" s="32"/>
      <c r="B52" s="32">
        <v>40</v>
      </c>
      <c r="C52" s="28">
        <f t="shared" ref="C52:G52" si="20">COUNTIF(C$3:C$32,$B52)</f>
        <v>0</v>
      </c>
      <c r="D52" s="28">
        <f t="shared" si="20"/>
        <v>0</v>
      </c>
      <c r="E52" s="28">
        <f t="shared" si="20"/>
        <v>4</v>
      </c>
      <c r="F52" s="28">
        <f t="shared" si="20"/>
        <v>7</v>
      </c>
      <c r="G52" s="28">
        <f t="shared" si="20"/>
        <v>7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4.25">
      <c r="A53" s="32"/>
      <c r="B53" s="32">
        <v>44</v>
      </c>
      <c r="C53" s="28">
        <f t="shared" ref="C53:G53" si="21">COUNTIF(C$3:C$32,$B53)</f>
        <v>0</v>
      </c>
      <c r="D53" s="28">
        <f t="shared" si="21"/>
        <v>0</v>
      </c>
      <c r="E53" s="28">
        <f t="shared" si="21"/>
        <v>0</v>
      </c>
      <c r="F53" s="28">
        <f t="shared" si="21"/>
        <v>0</v>
      </c>
      <c r="G53" s="28">
        <f t="shared" si="21"/>
        <v>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4.25">
      <c r="A54" s="32"/>
      <c r="B54" s="32">
        <v>50</v>
      </c>
      <c r="C54" s="28">
        <f t="shared" ref="C54:G54" si="22">COUNTIF(C$3:C$32,$B54)</f>
        <v>0</v>
      </c>
      <c r="D54" s="28">
        <f t="shared" si="22"/>
        <v>0</v>
      </c>
      <c r="E54" s="28">
        <f t="shared" si="22"/>
        <v>0</v>
      </c>
      <c r="F54" s="28">
        <f t="shared" si="22"/>
        <v>1</v>
      </c>
      <c r="G54" s="28">
        <f t="shared" si="22"/>
        <v>6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4.25">
      <c r="A55" s="32"/>
      <c r="B55" s="32">
        <v>60</v>
      </c>
      <c r="C55" s="28">
        <f t="shared" ref="C55:G55" si="23">COUNTIF(C$3:C$32,$B55)</f>
        <v>0</v>
      </c>
      <c r="D55" s="28">
        <f t="shared" si="23"/>
        <v>0</v>
      </c>
      <c r="E55" s="28">
        <f t="shared" si="23"/>
        <v>0</v>
      </c>
      <c r="F55" s="28">
        <f t="shared" si="23"/>
        <v>0</v>
      </c>
      <c r="G55" s="28">
        <f t="shared" si="23"/>
        <v>1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.75">
      <c r="A56" s="23"/>
      <c r="B56" s="23" t="s">
        <v>18</v>
      </c>
      <c r="C56" s="29">
        <f t="shared" ref="C56:G56" si="24">SUM(C34:C55)</f>
        <v>22</v>
      </c>
      <c r="D56" s="29">
        <f t="shared" si="24"/>
        <v>23</v>
      </c>
      <c r="E56" s="29">
        <f t="shared" si="24"/>
        <v>23</v>
      </c>
      <c r="F56" s="29">
        <f t="shared" si="24"/>
        <v>23</v>
      </c>
      <c r="G56" s="29">
        <f t="shared" si="24"/>
        <v>24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2.75">
      <c r="A57" s="3"/>
      <c r="B57" s="8"/>
      <c r="C57" s="8"/>
      <c r="D57" s="29" t="s">
        <v>14</v>
      </c>
      <c r="E57" s="29" t="s">
        <v>15</v>
      </c>
      <c r="F57" s="29" t="s">
        <v>16</v>
      </c>
      <c r="G57" s="29" t="s">
        <v>17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2.75">
      <c r="A58" s="3"/>
      <c r="B58" s="27"/>
      <c r="C58" s="27" t="s">
        <v>19</v>
      </c>
      <c r="D58" s="33">
        <f>SUM(D34:D47)/D56</f>
        <v>4.3478260869565216E-2</v>
      </c>
      <c r="E58" s="33">
        <f>SUM(E34:E48)/E56</f>
        <v>4.3478260869565216E-2</v>
      </c>
      <c r="F58" s="33">
        <f>SUM(F34:F49)/F56</f>
        <v>8.6956521739130432E-2</v>
      </c>
      <c r="G58" s="33">
        <f>SUM(G34:G50)/G56</f>
        <v>0.125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2.75">
      <c r="A59" s="3"/>
      <c r="B59" s="23"/>
      <c r="C59" s="23" t="s">
        <v>20</v>
      </c>
      <c r="D59" s="33">
        <f>SUM(D48)/D56</f>
        <v>0.34782608695652173</v>
      </c>
      <c r="E59" s="33">
        <f>E49/E56</f>
        <v>0.39130434782608697</v>
      </c>
      <c r="F59" s="33">
        <f>SUM(F50)/F56</f>
        <v>0.34782608695652173</v>
      </c>
      <c r="G59" s="33">
        <f>SUM(G51)/G56</f>
        <v>0.29166666666666669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2.75">
      <c r="A60" s="3"/>
      <c r="B60" s="23"/>
      <c r="C60" s="23" t="s">
        <v>21</v>
      </c>
      <c r="D60" s="33">
        <f>SUM(D49)/D56</f>
        <v>0.17391304347826086</v>
      </c>
      <c r="E60" s="33">
        <f>SUM(E50)/E56</f>
        <v>0.21739130434782608</v>
      </c>
      <c r="F60" s="33">
        <f>SUM(F51)/F56</f>
        <v>0.21739130434782608</v>
      </c>
      <c r="G60" s="33">
        <f>SUM(G52)/G56</f>
        <v>0.29166666666666669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2.75">
      <c r="A61" s="3"/>
      <c r="B61" s="23"/>
      <c r="C61" s="23" t="s">
        <v>22</v>
      </c>
      <c r="D61" s="33">
        <f>SUM(D50:D55)/D56</f>
        <v>0.43478260869565216</v>
      </c>
      <c r="E61" s="33">
        <f>SUM(E51:E55)/E56</f>
        <v>0.34782608695652173</v>
      </c>
      <c r="F61" s="33">
        <f>SUM(F52:F55)/F56</f>
        <v>0.34782608695652173</v>
      </c>
      <c r="G61" s="33">
        <f>SUM(G53:G55)/G56</f>
        <v>0.29166666666666669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2.75">
      <c r="A62" s="3"/>
      <c r="B62" s="3"/>
      <c r="C62" s="36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2.75">
      <c r="A63" s="3"/>
      <c r="B63" s="3"/>
      <c r="C63" s="36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1:21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1:21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 spans="1:21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:21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 spans="1:21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:21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 spans="1:21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1:21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 spans="1:21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1:21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:21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1:21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1:21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:21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 spans="1:21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:21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 spans="1:21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:21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 spans="1:21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1:21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 spans="1:21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1:21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 spans="1:21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1:21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 spans="1:21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1:21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 spans="1:21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1:21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 spans="1:21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1:21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 spans="1:21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1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 spans="1:21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1:21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 spans="1:21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:21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 spans="1:21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1:21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 spans="1:21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1:21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 spans="1:21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 spans="1:21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 spans="1:21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 spans="1:21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 spans="1:21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 spans="1:21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 spans="1:21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 spans="1:21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</row>
    <row r="396" spans="1:21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 spans="1:21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</row>
    <row r="398" spans="1:21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 spans="1:21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</row>
    <row r="400" spans="1:21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 spans="1:21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 spans="1:21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 spans="1:21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</row>
    <row r="404" spans="1:21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 spans="1:21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</row>
    <row r="406" spans="1:21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 spans="1:21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</row>
    <row r="408" spans="1:21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 spans="1:21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</row>
    <row r="410" spans="1:21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 spans="1:21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</row>
    <row r="412" spans="1:21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 spans="1:21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</row>
    <row r="414" spans="1:21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 spans="1:21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</row>
    <row r="416" spans="1:21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 spans="1:21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</row>
    <row r="418" spans="1:21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 spans="1:21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</row>
    <row r="420" spans="1:21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 spans="1:21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</row>
    <row r="422" spans="1:21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 spans="1:21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</row>
    <row r="424" spans="1:21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</row>
    <row r="425" spans="1:21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</row>
    <row r="426" spans="1:21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</row>
    <row r="427" spans="1:21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</row>
    <row r="428" spans="1:21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</row>
    <row r="429" spans="1:21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</row>
    <row r="430" spans="1:21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</row>
    <row r="431" spans="1:21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</row>
    <row r="432" spans="1:21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</row>
    <row r="433" spans="1:21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</row>
    <row r="434" spans="1:21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</row>
    <row r="435" spans="1:21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</row>
    <row r="436" spans="1:21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</row>
    <row r="437" spans="1:21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</row>
    <row r="438" spans="1:21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 spans="1:21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</row>
    <row r="440" spans="1:21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</row>
    <row r="441" spans="1:21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</row>
    <row r="442" spans="1:21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</row>
    <row r="443" spans="1:21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</row>
    <row r="444" spans="1:21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 spans="1:21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</row>
    <row r="446" spans="1:21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</row>
    <row r="447" spans="1:21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</row>
    <row r="448" spans="1:21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</row>
    <row r="449" spans="1:21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</row>
    <row r="450" spans="1:21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</row>
    <row r="451" spans="1:21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</row>
    <row r="452" spans="1:21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</row>
    <row r="453" spans="1:21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</row>
    <row r="454" spans="1:21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</row>
    <row r="455" spans="1:21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</row>
    <row r="456" spans="1:21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</row>
    <row r="457" spans="1:21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</row>
    <row r="458" spans="1:21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</row>
    <row r="459" spans="1:21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</row>
    <row r="460" spans="1:21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</row>
    <row r="461" spans="1:21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</row>
    <row r="462" spans="1:21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</row>
    <row r="463" spans="1:21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</row>
    <row r="464" spans="1:21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</row>
    <row r="465" spans="1:21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</row>
    <row r="466" spans="1:21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</row>
    <row r="467" spans="1:21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</row>
    <row r="468" spans="1:21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</row>
    <row r="469" spans="1:21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</row>
    <row r="470" spans="1:21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</row>
    <row r="471" spans="1:21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</row>
    <row r="472" spans="1:21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</row>
    <row r="473" spans="1:21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</row>
    <row r="474" spans="1:21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</row>
    <row r="475" spans="1:21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</row>
    <row r="476" spans="1:21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</row>
    <row r="477" spans="1:21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</row>
    <row r="478" spans="1:21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</row>
    <row r="479" spans="1:21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</row>
    <row r="480" spans="1:21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</row>
    <row r="481" spans="1:21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</row>
    <row r="482" spans="1:21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</row>
    <row r="483" spans="1:21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</row>
    <row r="484" spans="1:21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</row>
    <row r="485" spans="1:21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</row>
    <row r="486" spans="1:21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</row>
    <row r="487" spans="1:21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</row>
    <row r="488" spans="1:21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</row>
    <row r="489" spans="1:21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</row>
    <row r="490" spans="1:21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</row>
    <row r="491" spans="1:21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</row>
    <row r="492" spans="1:21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 spans="1:21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</row>
    <row r="494" spans="1:21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 spans="1:21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</row>
    <row r="496" spans="1:21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</row>
    <row r="497" spans="1:21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</row>
    <row r="498" spans="1:21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</row>
    <row r="499" spans="1:21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</row>
    <row r="500" spans="1:21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</row>
    <row r="501" spans="1:21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</row>
    <row r="502" spans="1:21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</row>
    <row r="503" spans="1:21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</row>
    <row r="504" spans="1:21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</row>
    <row r="505" spans="1:21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</row>
    <row r="506" spans="1:21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</row>
    <row r="507" spans="1:21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</row>
    <row r="508" spans="1:21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</row>
    <row r="509" spans="1:21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</row>
    <row r="510" spans="1:21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 spans="1:21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</row>
    <row r="512" spans="1:21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</row>
    <row r="513" spans="1:21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</row>
    <row r="514" spans="1:21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 spans="1:21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</row>
    <row r="516" spans="1:21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 spans="1:21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</row>
    <row r="518" spans="1:21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</row>
    <row r="519" spans="1:21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</row>
    <row r="520" spans="1:21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</row>
    <row r="521" spans="1:21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</row>
    <row r="522" spans="1:21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</row>
    <row r="523" spans="1:21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</row>
    <row r="524" spans="1:21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</row>
    <row r="525" spans="1:21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</row>
    <row r="526" spans="1:21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</row>
    <row r="527" spans="1:21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</row>
    <row r="528" spans="1:21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</row>
    <row r="529" spans="1:21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</row>
    <row r="530" spans="1:21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</row>
    <row r="531" spans="1:21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</row>
    <row r="532" spans="1:21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</row>
    <row r="533" spans="1:21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</row>
    <row r="534" spans="1:21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</row>
    <row r="535" spans="1:21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</row>
    <row r="536" spans="1:21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</row>
    <row r="537" spans="1:21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</row>
    <row r="538" spans="1:21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</row>
    <row r="539" spans="1:21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</row>
    <row r="540" spans="1:21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</row>
    <row r="541" spans="1:21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</row>
    <row r="542" spans="1:21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</row>
    <row r="543" spans="1:21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</row>
    <row r="544" spans="1:21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</row>
    <row r="545" spans="1:21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</row>
    <row r="546" spans="1:21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</row>
    <row r="547" spans="1:21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</row>
    <row r="548" spans="1:21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 spans="1:21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</row>
    <row r="550" spans="1:21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</row>
    <row r="551" spans="1:21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</row>
    <row r="552" spans="1:21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</row>
    <row r="553" spans="1:21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</row>
    <row r="554" spans="1:21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</row>
    <row r="555" spans="1:21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</row>
    <row r="556" spans="1:21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</row>
    <row r="557" spans="1:21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</row>
    <row r="558" spans="1:21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</row>
    <row r="559" spans="1:21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</row>
    <row r="560" spans="1:21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</row>
    <row r="561" spans="1:21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</row>
    <row r="562" spans="1:21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</row>
    <row r="563" spans="1:21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</row>
    <row r="564" spans="1:21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</row>
    <row r="565" spans="1:21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</row>
    <row r="566" spans="1:21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</row>
    <row r="567" spans="1:21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</row>
    <row r="568" spans="1:21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</row>
    <row r="569" spans="1:21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</row>
    <row r="570" spans="1:21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</row>
    <row r="571" spans="1:21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</row>
    <row r="572" spans="1:21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</row>
    <row r="573" spans="1:21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</row>
    <row r="574" spans="1:21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</row>
    <row r="575" spans="1:21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</row>
    <row r="576" spans="1:21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</row>
    <row r="577" spans="1:21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</row>
    <row r="578" spans="1:21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</row>
    <row r="579" spans="1:21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</row>
    <row r="580" spans="1:21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</row>
    <row r="581" spans="1:21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</row>
    <row r="582" spans="1:21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</row>
    <row r="583" spans="1:21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</row>
    <row r="584" spans="1:21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</row>
    <row r="585" spans="1:21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</row>
    <row r="586" spans="1:21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</row>
    <row r="587" spans="1:21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</row>
    <row r="588" spans="1:21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</row>
    <row r="589" spans="1:21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</row>
    <row r="590" spans="1:21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</row>
    <row r="591" spans="1:21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</row>
    <row r="592" spans="1:21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</row>
    <row r="593" spans="1:21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</row>
    <row r="594" spans="1:21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</row>
    <row r="595" spans="1:21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</row>
    <row r="596" spans="1:21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</row>
    <row r="597" spans="1:21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</row>
    <row r="598" spans="1:21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</row>
    <row r="599" spans="1:21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</row>
    <row r="600" spans="1:21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</row>
    <row r="601" spans="1:21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</row>
    <row r="602" spans="1:21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</row>
    <row r="603" spans="1:21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</row>
    <row r="604" spans="1:21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</row>
    <row r="605" spans="1:21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</row>
    <row r="606" spans="1:21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</row>
    <row r="607" spans="1:21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</row>
    <row r="608" spans="1:21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</row>
    <row r="609" spans="1:21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</row>
    <row r="610" spans="1:21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</row>
    <row r="611" spans="1:21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</row>
    <row r="612" spans="1:21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</row>
    <row r="613" spans="1:21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</row>
    <row r="614" spans="1:21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</row>
    <row r="615" spans="1:21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</row>
    <row r="616" spans="1:21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</row>
    <row r="617" spans="1:21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</row>
    <row r="618" spans="1:21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</row>
    <row r="619" spans="1:21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</row>
    <row r="620" spans="1:21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</row>
    <row r="621" spans="1:21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</row>
    <row r="622" spans="1:21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</row>
    <row r="623" spans="1:21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</row>
    <row r="624" spans="1:21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</row>
    <row r="625" spans="1:21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</row>
    <row r="626" spans="1:21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</row>
    <row r="627" spans="1:21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</row>
    <row r="628" spans="1:21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</row>
    <row r="629" spans="1:21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</row>
    <row r="630" spans="1:21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</row>
    <row r="631" spans="1:21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</row>
    <row r="632" spans="1:21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</row>
    <row r="633" spans="1:21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</row>
    <row r="634" spans="1:21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</row>
    <row r="635" spans="1:21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</row>
    <row r="636" spans="1:21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</row>
    <row r="637" spans="1:21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</row>
    <row r="638" spans="1:21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</row>
    <row r="639" spans="1:21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</row>
    <row r="640" spans="1:21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</row>
    <row r="641" spans="1:21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</row>
    <row r="642" spans="1:21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</row>
    <row r="643" spans="1:21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</row>
    <row r="644" spans="1:21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</row>
    <row r="645" spans="1:21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</row>
    <row r="646" spans="1:21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</row>
    <row r="647" spans="1:21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</row>
    <row r="648" spans="1:21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</row>
    <row r="649" spans="1:21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</row>
    <row r="650" spans="1:21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</row>
    <row r="651" spans="1:21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</row>
    <row r="652" spans="1:21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</row>
    <row r="653" spans="1:21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</row>
    <row r="654" spans="1:21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</row>
    <row r="655" spans="1:21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</row>
    <row r="656" spans="1:21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</row>
    <row r="657" spans="1:21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</row>
    <row r="658" spans="1:21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</row>
    <row r="659" spans="1:21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</row>
    <row r="660" spans="1:21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</row>
    <row r="661" spans="1:21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</row>
    <row r="662" spans="1:21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</row>
    <row r="663" spans="1:21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</row>
    <row r="664" spans="1:21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</row>
    <row r="665" spans="1:21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</row>
    <row r="666" spans="1:21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</row>
    <row r="667" spans="1:21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</row>
    <row r="668" spans="1:21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</row>
    <row r="669" spans="1:21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</row>
    <row r="670" spans="1:21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</row>
    <row r="671" spans="1:21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</row>
    <row r="672" spans="1:21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</row>
    <row r="673" spans="1:21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</row>
    <row r="674" spans="1:21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</row>
    <row r="675" spans="1:21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</row>
    <row r="676" spans="1:21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</row>
    <row r="677" spans="1:21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</row>
    <row r="678" spans="1:21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</row>
    <row r="679" spans="1:21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</row>
    <row r="680" spans="1:21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</row>
    <row r="681" spans="1:21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</row>
    <row r="682" spans="1:21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</row>
    <row r="683" spans="1:21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</row>
    <row r="684" spans="1:21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</row>
    <row r="685" spans="1:21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</row>
    <row r="686" spans="1:21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</row>
    <row r="687" spans="1:21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</row>
    <row r="688" spans="1:21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</row>
    <row r="689" spans="1:21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</row>
    <row r="690" spans="1:21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</row>
    <row r="691" spans="1:21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</row>
    <row r="692" spans="1:21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</row>
    <row r="693" spans="1:21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</row>
    <row r="694" spans="1:21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</row>
    <row r="695" spans="1:21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</row>
    <row r="696" spans="1:21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</row>
    <row r="697" spans="1:21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</row>
    <row r="698" spans="1:21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</row>
    <row r="699" spans="1:21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</row>
    <row r="700" spans="1:21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</row>
    <row r="701" spans="1:21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</row>
    <row r="702" spans="1:21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</row>
    <row r="703" spans="1:21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</row>
    <row r="704" spans="1:21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</row>
    <row r="705" spans="1:21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</row>
    <row r="706" spans="1:21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</row>
    <row r="707" spans="1:21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</row>
    <row r="708" spans="1:21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</row>
    <row r="709" spans="1:21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</row>
    <row r="710" spans="1:21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</row>
    <row r="711" spans="1:21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</row>
    <row r="712" spans="1:21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</row>
    <row r="713" spans="1:21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</row>
    <row r="714" spans="1:21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</row>
    <row r="715" spans="1:21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</row>
    <row r="716" spans="1:21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</row>
    <row r="717" spans="1:21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</row>
    <row r="718" spans="1:21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</row>
    <row r="719" spans="1:21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</row>
    <row r="720" spans="1:21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</row>
    <row r="721" spans="1:21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</row>
    <row r="722" spans="1:21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</row>
    <row r="723" spans="1:21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</row>
    <row r="724" spans="1:21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</row>
    <row r="725" spans="1:21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</row>
    <row r="726" spans="1:21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</row>
    <row r="727" spans="1:21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</row>
    <row r="728" spans="1:21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</row>
    <row r="729" spans="1:21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</row>
    <row r="730" spans="1:21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</row>
    <row r="731" spans="1:21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</row>
    <row r="732" spans="1:21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</row>
    <row r="733" spans="1:21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</row>
    <row r="734" spans="1:21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</row>
    <row r="735" spans="1:21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</row>
    <row r="736" spans="1:21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</row>
    <row r="737" spans="1:21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</row>
    <row r="738" spans="1:21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</row>
    <row r="739" spans="1:21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</row>
    <row r="740" spans="1:21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</row>
    <row r="741" spans="1:21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</row>
    <row r="742" spans="1:21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</row>
    <row r="743" spans="1:21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</row>
    <row r="744" spans="1:21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</row>
    <row r="745" spans="1:21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</row>
    <row r="746" spans="1:21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</row>
    <row r="747" spans="1:21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</row>
    <row r="748" spans="1:21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</row>
    <row r="749" spans="1:21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</row>
    <row r="750" spans="1:21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</row>
    <row r="751" spans="1:21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</row>
    <row r="752" spans="1:21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</row>
    <row r="753" spans="1:21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</row>
    <row r="754" spans="1:21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</row>
    <row r="755" spans="1:21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</row>
    <row r="756" spans="1:21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</row>
    <row r="757" spans="1:21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</row>
    <row r="758" spans="1:21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</row>
    <row r="759" spans="1:21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</row>
    <row r="760" spans="1:21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</row>
    <row r="761" spans="1:21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</row>
    <row r="762" spans="1:21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</row>
    <row r="763" spans="1:21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</row>
    <row r="764" spans="1:21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</row>
    <row r="765" spans="1:21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</row>
    <row r="766" spans="1:21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</row>
    <row r="767" spans="1:21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</row>
    <row r="768" spans="1:21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</row>
    <row r="769" spans="1:21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</row>
    <row r="770" spans="1:21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</row>
    <row r="771" spans="1:21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</row>
    <row r="772" spans="1:21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</row>
    <row r="773" spans="1:21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</row>
    <row r="774" spans="1:21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</row>
    <row r="775" spans="1:21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</row>
    <row r="776" spans="1:21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</row>
    <row r="777" spans="1:21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</row>
    <row r="778" spans="1:21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</row>
    <row r="779" spans="1:21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</row>
    <row r="780" spans="1:21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</row>
    <row r="781" spans="1:21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</row>
    <row r="782" spans="1:21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</row>
    <row r="783" spans="1:21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</row>
    <row r="784" spans="1:21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</row>
    <row r="785" spans="1:21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</row>
    <row r="786" spans="1:21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</row>
    <row r="787" spans="1:21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</row>
    <row r="788" spans="1:21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</row>
    <row r="789" spans="1:21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</row>
    <row r="790" spans="1:21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</row>
    <row r="791" spans="1:21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</row>
    <row r="792" spans="1:21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</row>
    <row r="793" spans="1:21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</row>
    <row r="794" spans="1:21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</row>
    <row r="795" spans="1:21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</row>
    <row r="796" spans="1:21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</row>
    <row r="797" spans="1:21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</row>
    <row r="798" spans="1:21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</row>
    <row r="799" spans="1:21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</row>
    <row r="800" spans="1:21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</row>
    <row r="801" spans="1:21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</row>
    <row r="802" spans="1:21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</row>
    <row r="803" spans="1:21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</row>
    <row r="804" spans="1:21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</row>
    <row r="805" spans="1:21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</row>
    <row r="806" spans="1:21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</row>
    <row r="807" spans="1:21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</row>
    <row r="808" spans="1:21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</row>
    <row r="809" spans="1:21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</row>
    <row r="810" spans="1:21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</row>
    <row r="811" spans="1:21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</row>
    <row r="812" spans="1:21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</row>
    <row r="813" spans="1:21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</row>
    <row r="814" spans="1:21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</row>
    <row r="815" spans="1:21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</row>
    <row r="816" spans="1:21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</row>
    <row r="817" spans="1:21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</row>
    <row r="818" spans="1:21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</row>
    <row r="819" spans="1:21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</row>
    <row r="820" spans="1:21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</row>
    <row r="821" spans="1:21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</row>
    <row r="822" spans="1:21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</row>
    <row r="823" spans="1:21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</row>
    <row r="824" spans="1:21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</row>
    <row r="825" spans="1:21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</row>
    <row r="826" spans="1:21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</row>
    <row r="827" spans="1:21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</row>
    <row r="828" spans="1:21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</row>
    <row r="829" spans="1:21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</row>
    <row r="830" spans="1:21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</row>
    <row r="831" spans="1:21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</row>
    <row r="832" spans="1:21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</row>
    <row r="833" spans="1:21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</row>
    <row r="834" spans="1:21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</row>
    <row r="835" spans="1:21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</row>
    <row r="836" spans="1:21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</row>
    <row r="837" spans="1:21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</row>
    <row r="838" spans="1:21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</row>
    <row r="839" spans="1:21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</row>
    <row r="840" spans="1:21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</row>
    <row r="841" spans="1:21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</row>
    <row r="842" spans="1:21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</row>
    <row r="843" spans="1:21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</row>
    <row r="844" spans="1:21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</row>
    <row r="845" spans="1:21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</row>
    <row r="846" spans="1:21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</row>
    <row r="847" spans="1:21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</row>
    <row r="848" spans="1:21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</row>
    <row r="849" spans="1:21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</row>
    <row r="850" spans="1:21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</row>
    <row r="851" spans="1:21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</row>
    <row r="852" spans="1:21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</row>
    <row r="853" spans="1:21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</row>
    <row r="854" spans="1:21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</row>
    <row r="855" spans="1:21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</row>
    <row r="856" spans="1:21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</row>
    <row r="857" spans="1:21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</row>
    <row r="858" spans="1:21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</row>
    <row r="859" spans="1:21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</row>
    <row r="860" spans="1:21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</row>
    <row r="861" spans="1:21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</row>
    <row r="862" spans="1:21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</row>
    <row r="863" spans="1:21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</row>
    <row r="864" spans="1:21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</row>
    <row r="865" spans="1:21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</row>
    <row r="866" spans="1:21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</row>
    <row r="867" spans="1:21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</row>
    <row r="868" spans="1:21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</row>
    <row r="869" spans="1:21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</row>
    <row r="870" spans="1:21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</row>
    <row r="871" spans="1:21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</row>
    <row r="872" spans="1:21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</row>
    <row r="873" spans="1:21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</row>
    <row r="874" spans="1:21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</row>
    <row r="875" spans="1:21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</row>
    <row r="876" spans="1:21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</row>
    <row r="877" spans="1:21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</row>
    <row r="878" spans="1:21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</row>
    <row r="879" spans="1:21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</row>
    <row r="880" spans="1:21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</row>
    <row r="881" spans="1:21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</row>
    <row r="882" spans="1:21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</row>
    <row r="883" spans="1:21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</row>
    <row r="884" spans="1:21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</row>
    <row r="885" spans="1:21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</row>
    <row r="886" spans="1:21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</row>
    <row r="887" spans="1:21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</row>
    <row r="888" spans="1:21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</row>
    <row r="889" spans="1:21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</row>
    <row r="890" spans="1:21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</row>
    <row r="891" spans="1:21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</row>
    <row r="892" spans="1:21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</row>
    <row r="893" spans="1:21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</row>
    <row r="894" spans="1:21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</row>
    <row r="895" spans="1:21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</row>
    <row r="896" spans="1:21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</row>
    <row r="897" spans="1:21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</row>
    <row r="898" spans="1:21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</row>
    <row r="899" spans="1:21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</row>
    <row r="900" spans="1:21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</row>
    <row r="901" spans="1:21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</row>
    <row r="902" spans="1:21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</row>
    <row r="903" spans="1:21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</row>
    <row r="904" spans="1:21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</row>
    <row r="905" spans="1:21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</row>
    <row r="906" spans="1:21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</row>
    <row r="907" spans="1:21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</row>
    <row r="908" spans="1:21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</row>
    <row r="909" spans="1:21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</row>
    <row r="910" spans="1:21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</row>
    <row r="911" spans="1:21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</row>
    <row r="912" spans="1:21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</row>
    <row r="913" spans="1:21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</row>
    <row r="914" spans="1:21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</row>
    <row r="915" spans="1:21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</row>
    <row r="916" spans="1:21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</row>
    <row r="917" spans="1:21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</row>
    <row r="918" spans="1:21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</row>
    <row r="919" spans="1:21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</row>
    <row r="920" spans="1:21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</row>
    <row r="921" spans="1:21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</row>
    <row r="922" spans="1:21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</row>
    <row r="923" spans="1:21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</row>
    <row r="924" spans="1:21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</row>
    <row r="925" spans="1:21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</row>
    <row r="926" spans="1:21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</row>
    <row r="927" spans="1:21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</row>
    <row r="928" spans="1:21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</row>
    <row r="929" spans="1:21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</row>
    <row r="930" spans="1:21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</row>
    <row r="931" spans="1:21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</row>
    <row r="932" spans="1:21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</row>
    <row r="933" spans="1:21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</row>
    <row r="934" spans="1:21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</row>
    <row r="935" spans="1:21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</row>
    <row r="936" spans="1:21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</row>
    <row r="937" spans="1:21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</row>
    <row r="938" spans="1:21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</row>
    <row r="939" spans="1:21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</row>
    <row r="940" spans="1:21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</row>
    <row r="941" spans="1:21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</row>
    <row r="942" spans="1:21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</row>
    <row r="943" spans="1:21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</row>
    <row r="944" spans="1:21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</row>
    <row r="945" spans="1:21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</row>
    <row r="946" spans="1:21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</row>
    <row r="947" spans="1:21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</row>
    <row r="948" spans="1:21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</row>
    <row r="949" spans="1:21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</row>
    <row r="950" spans="1:21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</row>
    <row r="951" spans="1:21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</row>
    <row r="952" spans="1:21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</row>
    <row r="953" spans="1:21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</row>
    <row r="954" spans="1:21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</row>
    <row r="955" spans="1:21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</row>
    <row r="956" spans="1:21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</row>
    <row r="957" spans="1:21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</row>
    <row r="958" spans="1:21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</row>
    <row r="959" spans="1:21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</row>
    <row r="960" spans="1:21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</row>
    <row r="961" spans="1:21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</row>
    <row r="962" spans="1:21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</row>
    <row r="963" spans="1:21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</row>
    <row r="964" spans="1:21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</row>
    <row r="965" spans="1:21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</row>
    <row r="966" spans="1:21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</row>
    <row r="967" spans="1:21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</row>
    <row r="968" spans="1:21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</row>
    <row r="969" spans="1:21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</row>
    <row r="970" spans="1:21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</row>
    <row r="971" spans="1:21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</row>
    <row r="972" spans="1:21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</row>
    <row r="973" spans="1:21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</row>
    <row r="974" spans="1:21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</row>
    <row r="975" spans="1:21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</row>
    <row r="976" spans="1:21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</row>
    <row r="977" spans="1:21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</row>
    <row r="978" spans="1:21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</row>
    <row r="979" spans="1:21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</row>
    <row r="980" spans="1:21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</row>
    <row r="981" spans="1:21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</row>
    <row r="982" spans="1:21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</row>
    <row r="983" spans="1:21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</row>
    <row r="984" spans="1:21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</row>
    <row r="985" spans="1:21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</row>
    <row r="986" spans="1:21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</row>
    <row r="987" spans="1:21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</row>
    <row r="988" spans="1:21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</row>
    <row r="989" spans="1:21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</row>
    <row r="990" spans="1:21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</row>
    <row r="991" spans="1:21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</row>
    <row r="992" spans="1:21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</row>
    <row r="993" spans="1:21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</row>
    <row r="994" spans="1:21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</row>
    <row r="995" spans="1:21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</row>
    <row r="996" spans="1:21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</row>
    <row r="997" spans="1:21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</row>
    <row r="998" spans="1:21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</row>
    <row r="999" spans="1:21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</row>
    <row r="1000" spans="1:21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</row>
    <row r="1001" spans="1:21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999"/>
  <sheetViews>
    <sheetView workbookViewId="0">
      <selection activeCell="A3" sqref="A3:A27"/>
    </sheetView>
  </sheetViews>
  <sheetFormatPr defaultColWidth="14.42578125" defaultRowHeight="15.75" customHeight="1"/>
  <cols>
    <col min="1" max="1" width="21.42578125" customWidth="1"/>
    <col min="4" max="4" width="15.5703125" customWidth="1"/>
    <col min="5" max="5" width="16" customWidth="1"/>
    <col min="6" max="7" width="15.5703125" customWidth="1"/>
  </cols>
  <sheetData>
    <row r="1" spans="1:21" ht="15.75" customHeight="1">
      <c r="A1" s="1" t="s">
        <v>0</v>
      </c>
      <c r="B1" s="1" t="s">
        <v>12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customHeight="1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4"/>
      <c r="I2" s="1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.75" customHeight="1">
      <c r="A3" s="5"/>
      <c r="B3" s="8" t="str">
        <f t="shared" ref="B3:B29" si="0">$B$1</f>
        <v>Allen</v>
      </c>
      <c r="C3" s="1">
        <v>28</v>
      </c>
      <c r="D3" s="1">
        <v>30</v>
      </c>
      <c r="E3" s="1">
        <v>34</v>
      </c>
      <c r="F3" s="1">
        <v>38</v>
      </c>
      <c r="G3" s="1">
        <v>40</v>
      </c>
      <c r="H3" s="9"/>
      <c r="I3" s="8"/>
      <c r="J3" s="8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.75" customHeight="1">
      <c r="A4" s="11"/>
      <c r="B4" s="8" t="str">
        <f t="shared" si="0"/>
        <v>Allen</v>
      </c>
      <c r="C4" s="1">
        <v>28</v>
      </c>
      <c r="D4" s="1">
        <v>30</v>
      </c>
      <c r="E4" s="1">
        <v>34</v>
      </c>
      <c r="F4" s="1">
        <v>38</v>
      </c>
      <c r="G4" s="1">
        <v>38</v>
      </c>
      <c r="H4" s="9"/>
      <c r="I4" s="1"/>
      <c r="J4" s="8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.75" customHeight="1">
      <c r="A5" s="11"/>
      <c r="B5" s="8" t="str">
        <f t="shared" si="0"/>
        <v>Allen</v>
      </c>
      <c r="C5" s="1">
        <v>28</v>
      </c>
      <c r="D5" s="1">
        <v>30</v>
      </c>
      <c r="E5" s="1">
        <v>34</v>
      </c>
      <c r="F5" s="1">
        <v>38</v>
      </c>
      <c r="G5" s="1">
        <v>40</v>
      </c>
      <c r="H5" s="9"/>
      <c r="I5" s="8"/>
      <c r="J5" s="8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5.75" customHeight="1">
      <c r="A6" s="11"/>
      <c r="B6" s="8" t="str">
        <f t="shared" si="0"/>
        <v>Allen</v>
      </c>
      <c r="C6" s="1">
        <v>24</v>
      </c>
      <c r="D6" s="1">
        <v>28</v>
      </c>
      <c r="E6" s="1">
        <v>34</v>
      </c>
      <c r="F6" s="1">
        <v>38</v>
      </c>
      <c r="G6" s="1">
        <v>40</v>
      </c>
      <c r="H6" s="9"/>
      <c r="I6" s="8"/>
      <c r="J6" s="1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5.75" customHeight="1">
      <c r="A7" s="11"/>
      <c r="B7" s="8" t="str">
        <f t="shared" si="0"/>
        <v>Allen</v>
      </c>
      <c r="C7" s="1">
        <v>30</v>
      </c>
      <c r="D7" s="1">
        <v>34</v>
      </c>
      <c r="E7" s="1">
        <v>38</v>
      </c>
      <c r="F7" s="1">
        <v>40</v>
      </c>
      <c r="G7" s="1">
        <v>40</v>
      </c>
      <c r="H7" s="9"/>
      <c r="I7" s="8"/>
      <c r="J7" s="1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 customHeight="1">
      <c r="A8" s="11"/>
      <c r="B8" s="8" t="str">
        <f t="shared" si="0"/>
        <v>Allen</v>
      </c>
      <c r="C8" s="1">
        <v>34</v>
      </c>
      <c r="D8" s="1">
        <v>38</v>
      </c>
      <c r="E8" s="1">
        <v>40</v>
      </c>
      <c r="F8" s="1">
        <v>40</v>
      </c>
      <c r="G8" s="1">
        <v>40</v>
      </c>
      <c r="H8" s="9"/>
      <c r="I8" s="8"/>
      <c r="J8" s="1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.75" customHeight="1">
      <c r="A9" s="11"/>
      <c r="B9" s="8" t="str">
        <f t="shared" si="0"/>
        <v>Allen</v>
      </c>
      <c r="C9" s="1">
        <v>30</v>
      </c>
      <c r="D9" s="1">
        <v>34</v>
      </c>
      <c r="E9" s="1">
        <v>38</v>
      </c>
      <c r="F9" s="1">
        <v>40</v>
      </c>
      <c r="G9" s="1">
        <v>40</v>
      </c>
      <c r="H9" s="9"/>
      <c r="I9" s="8"/>
      <c r="J9" s="8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5.75" customHeight="1">
      <c r="A10" s="11"/>
      <c r="B10" s="8" t="str">
        <f t="shared" si="0"/>
        <v>Allen</v>
      </c>
      <c r="C10" s="1">
        <v>18</v>
      </c>
      <c r="D10" s="1">
        <v>20</v>
      </c>
      <c r="E10" s="1">
        <v>30</v>
      </c>
      <c r="F10" s="1">
        <v>38</v>
      </c>
      <c r="G10" s="1">
        <v>38</v>
      </c>
      <c r="H10" s="9"/>
      <c r="I10" s="1"/>
      <c r="J10" s="8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5.75" customHeight="1">
      <c r="A11" s="11"/>
      <c r="B11" s="8" t="str">
        <f t="shared" si="0"/>
        <v>Allen</v>
      </c>
      <c r="C11" s="1">
        <v>34</v>
      </c>
      <c r="D11" s="1">
        <v>38</v>
      </c>
      <c r="E11" s="1">
        <v>40</v>
      </c>
      <c r="F11" s="1">
        <v>40</v>
      </c>
      <c r="G11" s="1">
        <v>40</v>
      </c>
      <c r="H11" s="9"/>
      <c r="I11" s="8"/>
      <c r="J11" s="8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5.75" customHeight="1">
      <c r="A12" s="11"/>
      <c r="B12" s="8" t="str">
        <f t="shared" si="0"/>
        <v>Allen</v>
      </c>
      <c r="C12" s="1">
        <v>28</v>
      </c>
      <c r="D12" s="1">
        <v>30</v>
      </c>
      <c r="E12" s="1">
        <v>34</v>
      </c>
      <c r="F12" s="1">
        <v>34</v>
      </c>
      <c r="G12" s="1">
        <v>38</v>
      </c>
      <c r="H12" s="9"/>
      <c r="I12" s="8"/>
      <c r="J12" s="8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5.75" customHeight="1">
      <c r="A13" s="11"/>
      <c r="B13" s="17" t="str">
        <f t="shared" si="0"/>
        <v>Allen</v>
      </c>
      <c r="C13" s="18">
        <v>20</v>
      </c>
      <c r="D13" s="18">
        <v>24</v>
      </c>
      <c r="E13" s="18">
        <v>30</v>
      </c>
      <c r="F13" s="18">
        <v>38</v>
      </c>
      <c r="G13" s="18">
        <v>38</v>
      </c>
      <c r="H13" s="19"/>
      <c r="I13" s="17"/>
      <c r="J13" s="17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5.75" customHeight="1">
      <c r="A14" s="11"/>
      <c r="B14" s="8" t="str">
        <f t="shared" si="0"/>
        <v>Allen</v>
      </c>
      <c r="C14" s="1">
        <v>24</v>
      </c>
      <c r="D14" s="1">
        <v>28</v>
      </c>
      <c r="E14" s="1">
        <v>38</v>
      </c>
      <c r="F14" s="1">
        <v>40</v>
      </c>
      <c r="G14" s="1">
        <v>40</v>
      </c>
      <c r="H14" s="9"/>
      <c r="I14" s="8"/>
      <c r="J14" s="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5.75" customHeight="1">
      <c r="A15" s="11"/>
      <c r="B15" s="8" t="str">
        <f t="shared" si="0"/>
        <v>Allen</v>
      </c>
      <c r="C15" s="1">
        <v>34</v>
      </c>
      <c r="D15" s="1">
        <v>38</v>
      </c>
      <c r="E15" s="1">
        <v>40</v>
      </c>
      <c r="F15" s="1">
        <v>40</v>
      </c>
      <c r="G15" s="1">
        <v>40</v>
      </c>
      <c r="H15" s="9"/>
      <c r="I15" s="8"/>
      <c r="J15" s="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5.75" customHeight="1">
      <c r="A16" s="11"/>
      <c r="B16" s="8" t="str">
        <f t="shared" si="0"/>
        <v>Allen</v>
      </c>
      <c r="C16" s="1">
        <v>28</v>
      </c>
      <c r="D16" s="1">
        <v>30</v>
      </c>
      <c r="E16" s="1">
        <v>34</v>
      </c>
      <c r="F16" s="1">
        <v>38</v>
      </c>
      <c r="G16" s="1">
        <v>40</v>
      </c>
      <c r="H16" s="9"/>
      <c r="I16" s="8"/>
      <c r="J16" s="8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5.75" customHeight="1">
      <c r="A17" s="11"/>
      <c r="B17" s="8" t="str">
        <f t="shared" si="0"/>
        <v>Allen</v>
      </c>
      <c r="C17" s="1">
        <v>20</v>
      </c>
      <c r="D17" s="1">
        <v>24</v>
      </c>
      <c r="E17" s="1"/>
      <c r="F17" s="1"/>
      <c r="G17" s="1"/>
      <c r="H17" s="9"/>
      <c r="I17" s="8"/>
      <c r="J17" s="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5.75" customHeight="1">
      <c r="A18" s="11"/>
      <c r="B18" s="8" t="str">
        <f t="shared" si="0"/>
        <v>Allen</v>
      </c>
      <c r="C18" s="1">
        <v>38</v>
      </c>
      <c r="D18" s="1">
        <v>40</v>
      </c>
      <c r="E18" s="1">
        <v>40</v>
      </c>
      <c r="F18" s="1">
        <v>40</v>
      </c>
      <c r="G18" s="1">
        <v>40</v>
      </c>
      <c r="H18" s="9"/>
      <c r="I18" s="1"/>
      <c r="J18" s="8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5.75" customHeight="1">
      <c r="A19" s="11"/>
      <c r="B19" s="8" t="str">
        <f t="shared" si="0"/>
        <v>Allen</v>
      </c>
      <c r="C19" s="1">
        <v>40</v>
      </c>
      <c r="D19" s="1">
        <v>50</v>
      </c>
      <c r="E19" s="1">
        <v>50</v>
      </c>
      <c r="F19" s="1">
        <v>50</v>
      </c>
      <c r="G19" s="1">
        <v>50</v>
      </c>
      <c r="H19" s="9"/>
      <c r="I19" s="8"/>
      <c r="J19" s="8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5.75" customHeight="1">
      <c r="A20" s="11"/>
      <c r="B20" s="8" t="str">
        <f t="shared" si="0"/>
        <v>Allen</v>
      </c>
      <c r="C20" s="1">
        <v>34</v>
      </c>
      <c r="D20" s="1">
        <v>38</v>
      </c>
      <c r="E20" s="1">
        <v>40</v>
      </c>
      <c r="F20" s="1">
        <v>40</v>
      </c>
      <c r="G20" s="1">
        <v>40</v>
      </c>
      <c r="H20" s="9"/>
      <c r="I20" s="8"/>
      <c r="J20" s="8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5.75" customHeight="1">
      <c r="A21" s="11"/>
      <c r="B21" s="8" t="str">
        <f t="shared" si="0"/>
        <v>Allen</v>
      </c>
      <c r="C21" s="1">
        <v>24</v>
      </c>
      <c r="D21" s="1">
        <v>28</v>
      </c>
      <c r="E21" s="1">
        <v>30</v>
      </c>
      <c r="F21" s="1">
        <v>38</v>
      </c>
      <c r="G21" s="1">
        <v>40</v>
      </c>
      <c r="H21" s="9"/>
      <c r="I21" s="8"/>
      <c r="J21" s="8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5.75" customHeight="1">
      <c r="A22" s="11"/>
      <c r="B22" s="8" t="str">
        <f t="shared" si="0"/>
        <v>Allen</v>
      </c>
      <c r="C22" s="1">
        <v>34</v>
      </c>
      <c r="D22" s="1">
        <v>38</v>
      </c>
      <c r="E22" s="1">
        <v>40</v>
      </c>
      <c r="F22" s="1">
        <v>40</v>
      </c>
      <c r="G22" s="1">
        <v>40</v>
      </c>
      <c r="H22" s="9"/>
      <c r="I22" s="8"/>
      <c r="J22" s="8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5.75" customHeight="1">
      <c r="A23" s="11"/>
      <c r="B23" s="8" t="str">
        <f t="shared" si="0"/>
        <v>Allen</v>
      </c>
      <c r="C23" s="1">
        <v>18</v>
      </c>
      <c r="D23" s="1">
        <v>20</v>
      </c>
      <c r="E23" s="1">
        <v>24</v>
      </c>
      <c r="F23" s="1">
        <v>28</v>
      </c>
      <c r="G23" s="1">
        <v>38</v>
      </c>
      <c r="H23" s="9"/>
      <c r="I23" s="8"/>
      <c r="J23" s="8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5.75" customHeight="1">
      <c r="A24" s="11"/>
      <c r="B24" s="8" t="str">
        <f t="shared" si="0"/>
        <v>Allen</v>
      </c>
      <c r="C24" s="1">
        <v>40</v>
      </c>
      <c r="D24" s="1">
        <v>50</v>
      </c>
      <c r="E24" s="1">
        <v>50</v>
      </c>
      <c r="F24" s="1">
        <v>50</v>
      </c>
      <c r="G24" s="1">
        <v>50</v>
      </c>
      <c r="H24" s="9"/>
      <c r="I24" s="1"/>
      <c r="J24" s="8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5.75" customHeight="1">
      <c r="A25" s="11"/>
      <c r="B25" s="8" t="str">
        <f t="shared" si="0"/>
        <v>Allen</v>
      </c>
      <c r="C25" s="1">
        <v>18</v>
      </c>
      <c r="D25" s="1">
        <v>20</v>
      </c>
      <c r="E25" s="1">
        <v>24</v>
      </c>
      <c r="F25" s="1">
        <v>28</v>
      </c>
      <c r="G25" s="1">
        <v>32</v>
      </c>
      <c r="H25" s="9"/>
      <c r="I25" s="8"/>
      <c r="J25" s="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5.75" customHeight="1">
      <c r="A26" s="11"/>
      <c r="B26" s="8" t="str">
        <f t="shared" si="0"/>
        <v>Allen</v>
      </c>
      <c r="C26" s="1">
        <v>34</v>
      </c>
      <c r="D26" s="1">
        <v>38</v>
      </c>
      <c r="E26" s="1">
        <v>40</v>
      </c>
      <c r="F26" s="1">
        <v>40</v>
      </c>
      <c r="G26" s="1">
        <v>40</v>
      </c>
      <c r="H26" s="9"/>
      <c r="I26" s="8"/>
      <c r="J26" s="8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5.75" customHeight="1">
      <c r="A27" s="1"/>
      <c r="B27" s="8" t="str">
        <f t="shared" si="0"/>
        <v>Allen</v>
      </c>
      <c r="C27" s="1"/>
      <c r="D27" s="1"/>
      <c r="E27" s="1"/>
      <c r="F27" s="1">
        <v>38</v>
      </c>
      <c r="G27" s="1">
        <v>40</v>
      </c>
      <c r="H27" s="9"/>
      <c r="I27" s="8"/>
      <c r="J27" s="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5.75" customHeight="1">
      <c r="A28" s="1"/>
      <c r="B28" s="8" t="str">
        <f t="shared" si="0"/>
        <v>Allen</v>
      </c>
      <c r="C28" s="1"/>
      <c r="D28" s="1"/>
      <c r="E28" s="1"/>
      <c r="F28" s="1"/>
      <c r="G28" s="1"/>
      <c r="H28" s="9"/>
      <c r="I28" s="8"/>
      <c r="J28" s="8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5.75" customHeight="1">
      <c r="A29" s="1"/>
      <c r="B29" s="8" t="str">
        <f t="shared" si="0"/>
        <v>Allen</v>
      </c>
      <c r="C29" s="8"/>
      <c r="D29" s="8"/>
      <c r="E29" s="1"/>
      <c r="F29" s="1"/>
      <c r="G29" s="1"/>
      <c r="H29" s="8"/>
      <c r="I29" s="8"/>
      <c r="J29" s="8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27"/>
      <c r="B31" s="27" t="s">
        <v>13</v>
      </c>
      <c r="C31" s="29" t="s">
        <v>6</v>
      </c>
      <c r="D31" s="29" t="s">
        <v>14</v>
      </c>
      <c r="E31" s="29" t="s">
        <v>15</v>
      </c>
      <c r="F31" s="29" t="s">
        <v>16</v>
      </c>
      <c r="G31" s="29" t="s">
        <v>17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4.25">
      <c r="A32" s="30"/>
      <c r="B32" s="30">
        <v>0</v>
      </c>
      <c r="C32" s="28">
        <f t="shared" ref="C32:G32" si="1">COUNTIF(C$3:C$30,$B32)</f>
        <v>0</v>
      </c>
      <c r="D32" s="28">
        <f t="shared" si="1"/>
        <v>0</v>
      </c>
      <c r="E32" s="28">
        <f t="shared" si="1"/>
        <v>0</v>
      </c>
      <c r="F32" s="28">
        <f t="shared" si="1"/>
        <v>0</v>
      </c>
      <c r="G32" s="28">
        <f t="shared" si="1"/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4.25">
      <c r="A33" s="32"/>
      <c r="B33" s="32">
        <v>1</v>
      </c>
      <c r="C33" s="28">
        <f t="shared" ref="C33:G33" si="2">COUNTIF(C$3:C$30,$B33)</f>
        <v>0</v>
      </c>
      <c r="D33" s="28">
        <f t="shared" si="2"/>
        <v>0</v>
      </c>
      <c r="E33" s="28">
        <f t="shared" si="2"/>
        <v>0</v>
      </c>
      <c r="F33" s="28">
        <f t="shared" si="2"/>
        <v>0</v>
      </c>
      <c r="G33" s="28">
        <f t="shared" si="2"/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4.25">
      <c r="A34" s="32"/>
      <c r="B34" s="32">
        <v>2</v>
      </c>
      <c r="C34" s="28">
        <f t="shared" ref="C34:G34" si="3">COUNTIF(C$3:C$30,$B34)</f>
        <v>0</v>
      </c>
      <c r="D34" s="28">
        <f t="shared" si="3"/>
        <v>0</v>
      </c>
      <c r="E34" s="28">
        <f t="shared" si="3"/>
        <v>0</v>
      </c>
      <c r="F34" s="28">
        <f t="shared" si="3"/>
        <v>0</v>
      </c>
      <c r="G34" s="28">
        <f t="shared" si="3"/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4.25">
      <c r="A35" s="32"/>
      <c r="B35" s="32">
        <v>3</v>
      </c>
      <c r="C35" s="28">
        <f t="shared" ref="C35:G35" si="4">COUNTIF(C$3:C$30,$B35)</f>
        <v>0</v>
      </c>
      <c r="D35" s="28">
        <f t="shared" si="4"/>
        <v>0</v>
      </c>
      <c r="E35" s="28">
        <f t="shared" si="4"/>
        <v>0</v>
      </c>
      <c r="F35" s="28">
        <f t="shared" si="4"/>
        <v>0</v>
      </c>
      <c r="G35" s="28">
        <f t="shared" si="4"/>
        <v>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4.25">
      <c r="A36" s="32"/>
      <c r="B36" s="32">
        <v>4</v>
      </c>
      <c r="C36" s="28">
        <f t="shared" ref="C36:G36" si="5">COUNTIF(C$3:C$30,$B36)</f>
        <v>0</v>
      </c>
      <c r="D36" s="28">
        <f t="shared" si="5"/>
        <v>0</v>
      </c>
      <c r="E36" s="28">
        <f t="shared" si="5"/>
        <v>0</v>
      </c>
      <c r="F36" s="28">
        <f t="shared" si="5"/>
        <v>0</v>
      </c>
      <c r="G36" s="28">
        <f t="shared" si="5"/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4.25">
      <c r="A37" s="32"/>
      <c r="B37" s="32">
        <v>6</v>
      </c>
      <c r="C37" s="28">
        <f t="shared" ref="C37:G37" si="6">COUNTIF(C$3:C$30,$B37)</f>
        <v>0</v>
      </c>
      <c r="D37" s="28">
        <f t="shared" si="6"/>
        <v>0</v>
      </c>
      <c r="E37" s="28">
        <f t="shared" si="6"/>
        <v>0</v>
      </c>
      <c r="F37" s="28">
        <f t="shared" si="6"/>
        <v>0</v>
      </c>
      <c r="G37" s="28">
        <f t="shared" si="6"/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4.25">
      <c r="A38" s="32"/>
      <c r="B38" s="32">
        <v>8</v>
      </c>
      <c r="C38" s="28">
        <f t="shared" ref="C38:G38" si="7">COUNTIF(C$3:C$30,$B38)</f>
        <v>0</v>
      </c>
      <c r="D38" s="28">
        <f t="shared" si="7"/>
        <v>0</v>
      </c>
      <c r="E38" s="28">
        <f t="shared" si="7"/>
        <v>0</v>
      </c>
      <c r="F38" s="28">
        <f t="shared" si="7"/>
        <v>0</v>
      </c>
      <c r="G38" s="28">
        <f t="shared" si="7"/>
        <v>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4.25">
      <c r="A39" s="32"/>
      <c r="B39" s="32">
        <v>10</v>
      </c>
      <c r="C39" s="28">
        <f t="shared" ref="C39:G39" si="8">COUNTIF(C$3:C$30,$B39)</f>
        <v>0</v>
      </c>
      <c r="D39" s="28">
        <f t="shared" si="8"/>
        <v>0</v>
      </c>
      <c r="E39" s="28">
        <f t="shared" si="8"/>
        <v>0</v>
      </c>
      <c r="F39" s="28">
        <f t="shared" si="8"/>
        <v>0</v>
      </c>
      <c r="G39" s="28">
        <f t="shared" si="8"/>
        <v>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4.25">
      <c r="A40" s="32"/>
      <c r="B40" s="32">
        <v>12</v>
      </c>
      <c r="C40" s="28">
        <f t="shared" ref="C40:G40" si="9">COUNTIF(C$3:C$30,$B40)</f>
        <v>0</v>
      </c>
      <c r="D40" s="28">
        <f t="shared" si="9"/>
        <v>0</v>
      </c>
      <c r="E40" s="28">
        <f t="shared" si="9"/>
        <v>0</v>
      </c>
      <c r="F40" s="28">
        <f t="shared" si="9"/>
        <v>0</v>
      </c>
      <c r="G40" s="28">
        <f t="shared" si="9"/>
        <v>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4.25">
      <c r="A41" s="32"/>
      <c r="B41" s="32">
        <v>14</v>
      </c>
      <c r="C41" s="28">
        <f t="shared" ref="C41:G41" si="10">COUNTIF(C$3:C$30,$B41)</f>
        <v>0</v>
      </c>
      <c r="D41" s="28">
        <f t="shared" si="10"/>
        <v>0</v>
      </c>
      <c r="E41" s="28">
        <f t="shared" si="10"/>
        <v>0</v>
      </c>
      <c r="F41" s="28">
        <f t="shared" si="10"/>
        <v>0</v>
      </c>
      <c r="G41" s="28">
        <f t="shared" si="10"/>
        <v>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4.25">
      <c r="A42" s="32"/>
      <c r="B42" s="32">
        <v>16</v>
      </c>
      <c r="C42" s="28">
        <f t="shared" ref="C42:G42" si="11">COUNTIF(C$3:C$30,$B42)</f>
        <v>0</v>
      </c>
      <c r="D42" s="28">
        <f t="shared" si="11"/>
        <v>0</v>
      </c>
      <c r="E42" s="28">
        <f t="shared" si="11"/>
        <v>0</v>
      </c>
      <c r="F42" s="28">
        <f t="shared" si="11"/>
        <v>0</v>
      </c>
      <c r="G42" s="28">
        <f t="shared" si="11"/>
        <v>0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4.25">
      <c r="A43" s="32"/>
      <c r="B43" s="32">
        <v>18</v>
      </c>
      <c r="C43" s="28">
        <f t="shared" ref="C43:G43" si="12">COUNTIF(C$3:C$30,$B43)</f>
        <v>3</v>
      </c>
      <c r="D43" s="28">
        <f t="shared" si="12"/>
        <v>0</v>
      </c>
      <c r="E43" s="28">
        <f t="shared" si="12"/>
        <v>0</v>
      </c>
      <c r="F43" s="28">
        <f t="shared" si="12"/>
        <v>0</v>
      </c>
      <c r="G43" s="28">
        <f t="shared" si="12"/>
        <v>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4.25">
      <c r="A44" s="32"/>
      <c r="B44" s="32">
        <v>20</v>
      </c>
      <c r="C44" s="28">
        <f t="shared" ref="C44:G44" si="13">COUNTIF(C$3:C$30,$B44)</f>
        <v>2</v>
      </c>
      <c r="D44" s="28">
        <f t="shared" si="13"/>
        <v>3</v>
      </c>
      <c r="E44" s="28">
        <f t="shared" si="13"/>
        <v>0</v>
      </c>
      <c r="F44" s="28">
        <f t="shared" si="13"/>
        <v>0</v>
      </c>
      <c r="G44" s="28">
        <f t="shared" si="13"/>
        <v>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4.25">
      <c r="A45" s="32"/>
      <c r="B45" s="32">
        <v>24</v>
      </c>
      <c r="C45" s="28">
        <f t="shared" ref="C45:G45" si="14">COUNTIF(C$3:C$30,$B45)</f>
        <v>3</v>
      </c>
      <c r="D45" s="28">
        <f t="shared" si="14"/>
        <v>2</v>
      </c>
      <c r="E45" s="28">
        <f t="shared" si="14"/>
        <v>2</v>
      </c>
      <c r="F45" s="28">
        <f t="shared" si="14"/>
        <v>0</v>
      </c>
      <c r="G45" s="28">
        <f t="shared" si="14"/>
        <v>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4.25">
      <c r="A46" s="32"/>
      <c r="B46" s="32">
        <v>28</v>
      </c>
      <c r="C46" s="28">
        <f t="shared" ref="C46:G46" si="15">COUNTIF(C$3:C$30,$B46)</f>
        <v>5</v>
      </c>
      <c r="D46" s="28">
        <f t="shared" si="15"/>
        <v>3</v>
      </c>
      <c r="E46" s="28">
        <f t="shared" si="15"/>
        <v>0</v>
      </c>
      <c r="F46" s="28">
        <f t="shared" si="15"/>
        <v>2</v>
      </c>
      <c r="G46" s="28">
        <f t="shared" si="15"/>
        <v>0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4.25">
      <c r="A47" s="32"/>
      <c r="B47" s="32">
        <v>30</v>
      </c>
      <c r="C47" s="28">
        <f t="shared" ref="C47:G47" si="16">COUNTIF(C$3:C$30,$B47)</f>
        <v>2</v>
      </c>
      <c r="D47" s="28">
        <f t="shared" si="16"/>
        <v>5</v>
      </c>
      <c r="E47" s="28">
        <f t="shared" si="16"/>
        <v>3</v>
      </c>
      <c r="F47" s="28">
        <f t="shared" si="16"/>
        <v>0</v>
      </c>
      <c r="G47" s="28">
        <f t="shared" si="16"/>
        <v>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4.25">
      <c r="A48" s="32"/>
      <c r="B48" s="32">
        <v>34</v>
      </c>
      <c r="C48" s="28">
        <f t="shared" ref="C48:G48" si="17">COUNTIF(C$3:C$30,$B48)</f>
        <v>6</v>
      </c>
      <c r="D48" s="28">
        <f t="shared" si="17"/>
        <v>2</v>
      </c>
      <c r="E48" s="28">
        <f t="shared" si="17"/>
        <v>6</v>
      </c>
      <c r="F48" s="28">
        <f t="shared" si="17"/>
        <v>1</v>
      </c>
      <c r="G48" s="28">
        <f t="shared" si="17"/>
        <v>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4.25">
      <c r="A49" s="32"/>
      <c r="B49" s="32">
        <v>38</v>
      </c>
      <c r="C49" s="28">
        <f t="shared" ref="C49:G49" si="18">COUNTIF(C$3:C$30,$B49)</f>
        <v>1</v>
      </c>
      <c r="D49" s="28">
        <f t="shared" si="18"/>
        <v>6</v>
      </c>
      <c r="E49" s="28">
        <f t="shared" si="18"/>
        <v>3</v>
      </c>
      <c r="F49" s="28">
        <f t="shared" si="18"/>
        <v>9</v>
      </c>
      <c r="G49" s="28">
        <f t="shared" si="18"/>
        <v>5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4.25">
      <c r="A50" s="32"/>
      <c r="B50" s="32">
        <v>40</v>
      </c>
      <c r="C50" s="28">
        <f t="shared" ref="C50:G50" si="19">COUNTIF(C$3:C$30,$B50)</f>
        <v>2</v>
      </c>
      <c r="D50" s="28">
        <f t="shared" si="19"/>
        <v>1</v>
      </c>
      <c r="E50" s="28">
        <f t="shared" si="19"/>
        <v>7</v>
      </c>
      <c r="F50" s="28">
        <f t="shared" si="19"/>
        <v>10</v>
      </c>
      <c r="G50" s="28">
        <f t="shared" si="19"/>
        <v>16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4.25">
      <c r="A51" s="32"/>
      <c r="B51" s="32">
        <v>44</v>
      </c>
      <c r="C51" s="28">
        <f t="shared" ref="C51:G51" si="20">COUNTIF(C$3:C$30,$B51)</f>
        <v>0</v>
      </c>
      <c r="D51" s="28">
        <f t="shared" si="20"/>
        <v>0</v>
      </c>
      <c r="E51" s="28">
        <f t="shared" si="20"/>
        <v>0</v>
      </c>
      <c r="F51" s="28">
        <f t="shared" si="20"/>
        <v>0</v>
      </c>
      <c r="G51" s="28">
        <f t="shared" si="20"/>
        <v>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4.25">
      <c r="A52" s="32"/>
      <c r="B52" s="32">
        <v>50</v>
      </c>
      <c r="C52" s="28">
        <f t="shared" ref="C52:G52" si="21">COUNTIF(C$3:C$30,$B52)</f>
        <v>0</v>
      </c>
      <c r="D52" s="28">
        <f t="shared" si="21"/>
        <v>2</v>
      </c>
      <c r="E52" s="28">
        <f t="shared" si="21"/>
        <v>2</v>
      </c>
      <c r="F52" s="28">
        <f t="shared" si="21"/>
        <v>2</v>
      </c>
      <c r="G52" s="28">
        <f t="shared" si="21"/>
        <v>2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4.25">
      <c r="A53" s="32"/>
      <c r="B53" s="32">
        <v>60</v>
      </c>
      <c r="C53" s="28">
        <f t="shared" ref="C53:G53" si="22">COUNTIF(C$3:C$30,$B53)</f>
        <v>0</v>
      </c>
      <c r="D53" s="28">
        <f t="shared" si="22"/>
        <v>0</v>
      </c>
      <c r="E53" s="28">
        <f t="shared" si="22"/>
        <v>0</v>
      </c>
      <c r="F53" s="28">
        <f t="shared" si="22"/>
        <v>0</v>
      </c>
      <c r="G53" s="28">
        <f t="shared" si="22"/>
        <v>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.75">
      <c r="A54" s="23"/>
      <c r="B54" s="23" t="s">
        <v>18</v>
      </c>
      <c r="C54" s="29">
        <f t="shared" ref="C54:G54" si="23">SUM(C32:C53)</f>
        <v>24</v>
      </c>
      <c r="D54" s="29">
        <f t="shared" si="23"/>
        <v>24</v>
      </c>
      <c r="E54" s="29">
        <f t="shared" si="23"/>
        <v>23</v>
      </c>
      <c r="F54" s="29">
        <f t="shared" si="23"/>
        <v>24</v>
      </c>
      <c r="G54" s="29">
        <f t="shared" si="23"/>
        <v>23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>
      <c r="A55" s="3"/>
      <c r="B55" s="8"/>
      <c r="C55" s="8"/>
      <c r="D55" s="29" t="s">
        <v>14</v>
      </c>
      <c r="E55" s="29" t="s">
        <v>15</v>
      </c>
      <c r="F55" s="29" t="s">
        <v>16</v>
      </c>
      <c r="G55" s="29" t="s">
        <v>17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.75">
      <c r="A56" s="3"/>
      <c r="B56" s="27"/>
      <c r="C56" s="27" t="s">
        <v>19</v>
      </c>
      <c r="D56" s="33">
        <f>SUM(D32:D45)/D54</f>
        <v>0.20833333333333334</v>
      </c>
      <c r="E56" s="33">
        <f>SUM(E32:E46)/E54</f>
        <v>8.6956521739130432E-2</v>
      </c>
      <c r="F56" s="33">
        <f>SUM(F32:F47)/F54</f>
        <v>8.3333333333333329E-2</v>
      </c>
      <c r="G56" s="33">
        <f>SUM(G32:G48)/G54</f>
        <v>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2.75">
      <c r="A57" s="3"/>
      <c r="B57" s="23"/>
      <c r="C57" s="23" t="s">
        <v>20</v>
      </c>
      <c r="D57" s="33">
        <f>SUM(D46)/D54</f>
        <v>0.125</v>
      </c>
      <c r="E57" s="33">
        <f>E47/E54</f>
        <v>0.13043478260869565</v>
      </c>
      <c r="F57" s="33">
        <f>SUM(F48)/F54</f>
        <v>4.1666666666666664E-2</v>
      </c>
      <c r="G57" s="33">
        <f>SUM(G49)/G54</f>
        <v>0.21739130434782608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2.75">
      <c r="A58" s="3"/>
      <c r="B58" s="23"/>
      <c r="C58" s="23" t="s">
        <v>21</v>
      </c>
      <c r="D58" s="33">
        <f>SUM(D47)/D54</f>
        <v>0.20833333333333334</v>
      </c>
      <c r="E58" s="33">
        <f>SUM(E48)/E54</f>
        <v>0.2608695652173913</v>
      </c>
      <c r="F58" s="33">
        <f>SUM(F49)/F54</f>
        <v>0.375</v>
      </c>
      <c r="G58" s="33">
        <f>SUM(G50)/G54</f>
        <v>0.69565217391304346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2.75">
      <c r="A59" s="3"/>
      <c r="B59" s="23"/>
      <c r="C59" s="23" t="s">
        <v>22</v>
      </c>
      <c r="D59" s="33">
        <f>SUM(D48:D53)/D54</f>
        <v>0.45833333333333331</v>
      </c>
      <c r="E59" s="33">
        <f>SUM(E49:E53)/E54</f>
        <v>0.52173913043478259</v>
      </c>
      <c r="F59" s="33">
        <f>SUM(F50:F53)/F54</f>
        <v>0.5</v>
      </c>
      <c r="G59" s="33">
        <f>SUM(G51:G53)/G54</f>
        <v>8.6956521739130432E-2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2.75">
      <c r="A60" s="3"/>
      <c r="B60" s="3"/>
      <c r="C60" s="36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2.75">
      <c r="A61" s="3"/>
      <c r="B61" s="3"/>
      <c r="C61" s="36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1:21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1:21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 spans="1:21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:21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 spans="1:21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:21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 spans="1:21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1:21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 spans="1:21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1:21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:21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1:21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1:21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:21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 spans="1:21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:21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 spans="1:21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:21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 spans="1:21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1:21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 spans="1:21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1:21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 spans="1:21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1:21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 spans="1:21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1:21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 spans="1:21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1:21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 spans="1:21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1:21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 spans="1:21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1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 spans="1:21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1:21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 spans="1:21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:21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 spans="1:21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1:21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 spans="1:21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1:21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 spans="1:21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 spans="1:21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 spans="1:21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 spans="1:21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 spans="1:21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 spans="1:21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 spans="1:21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 spans="1:21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</row>
    <row r="396" spans="1:21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 spans="1:21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</row>
    <row r="398" spans="1:21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 spans="1:21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</row>
    <row r="400" spans="1:21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 spans="1:21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 spans="1:21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 spans="1:21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</row>
    <row r="404" spans="1:21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 spans="1:21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</row>
    <row r="406" spans="1:21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 spans="1:21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</row>
    <row r="408" spans="1:21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 spans="1:21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</row>
    <row r="410" spans="1:21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 spans="1:21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</row>
    <row r="412" spans="1:21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 spans="1:21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</row>
    <row r="414" spans="1:21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 spans="1:21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</row>
    <row r="416" spans="1:21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 spans="1:21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</row>
    <row r="418" spans="1:21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 spans="1:21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</row>
    <row r="420" spans="1:21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 spans="1:21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</row>
    <row r="422" spans="1:21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 spans="1:21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</row>
    <row r="424" spans="1:21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</row>
    <row r="425" spans="1:21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</row>
    <row r="426" spans="1:21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</row>
    <row r="427" spans="1:21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</row>
    <row r="428" spans="1:21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</row>
    <row r="429" spans="1:21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</row>
    <row r="430" spans="1:21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</row>
    <row r="431" spans="1:21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</row>
    <row r="432" spans="1:21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</row>
    <row r="433" spans="1:21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</row>
    <row r="434" spans="1:21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</row>
    <row r="435" spans="1:21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</row>
    <row r="436" spans="1:21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</row>
    <row r="437" spans="1:21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</row>
    <row r="438" spans="1:21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 spans="1:21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</row>
    <row r="440" spans="1:21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</row>
    <row r="441" spans="1:21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</row>
    <row r="442" spans="1:21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</row>
    <row r="443" spans="1:21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</row>
    <row r="444" spans="1:21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 spans="1:21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</row>
    <row r="446" spans="1:21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</row>
    <row r="447" spans="1:21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</row>
    <row r="448" spans="1:21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</row>
    <row r="449" spans="1:21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</row>
    <row r="450" spans="1:21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</row>
    <row r="451" spans="1:21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</row>
    <row r="452" spans="1:21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</row>
    <row r="453" spans="1:21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</row>
    <row r="454" spans="1:21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</row>
    <row r="455" spans="1:21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</row>
    <row r="456" spans="1:21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</row>
    <row r="457" spans="1:21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</row>
    <row r="458" spans="1:21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</row>
    <row r="459" spans="1:21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</row>
    <row r="460" spans="1:21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</row>
    <row r="461" spans="1:21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</row>
    <row r="462" spans="1:21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</row>
    <row r="463" spans="1:21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</row>
    <row r="464" spans="1:21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</row>
    <row r="465" spans="1:21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</row>
    <row r="466" spans="1:21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</row>
    <row r="467" spans="1:21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</row>
    <row r="468" spans="1:21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</row>
    <row r="469" spans="1:21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</row>
    <row r="470" spans="1:21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</row>
    <row r="471" spans="1:21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</row>
    <row r="472" spans="1:21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</row>
    <row r="473" spans="1:21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</row>
    <row r="474" spans="1:21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</row>
    <row r="475" spans="1:21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</row>
    <row r="476" spans="1:21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</row>
    <row r="477" spans="1:21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</row>
    <row r="478" spans="1:21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</row>
    <row r="479" spans="1:21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</row>
    <row r="480" spans="1:21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</row>
    <row r="481" spans="1:21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</row>
    <row r="482" spans="1:21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</row>
    <row r="483" spans="1:21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</row>
    <row r="484" spans="1:21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</row>
    <row r="485" spans="1:21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</row>
    <row r="486" spans="1:21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</row>
    <row r="487" spans="1:21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</row>
    <row r="488" spans="1:21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</row>
    <row r="489" spans="1:21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</row>
    <row r="490" spans="1:21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</row>
    <row r="491" spans="1:21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</row>
    <row r="492" spans="1:21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 spans="1:21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</row>
    <row r="494" spans="1:21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 spans="1:21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</row>
    <row r="496" spans="1:21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</row>
    <row r="497" spans="1:21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</row>
    <row r="498" spans="1:21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</row>
    <row r="499" spans="1:21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</row>
    <row r="500" spans="1:21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</row>
    <row r="501" spans="1:21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</row>
    <row r="502" spans="1:21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</row>
    <row r="503" spans="1:21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</row>
    <row r="504" spans="1:21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</row>
    <row r="505" spans="1:21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</row>
    <row r="506" spans="1:21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</row>
    <row r="507" spans="1:21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</row>
    <row r="508" spans="1:21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</row>
    <row r="509" spans="1:21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</row>
    <row r="510" spans="1:21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 spans="1:21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</row>
    <row r="512" spans="1:21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</row>
    <row r="513" spans="1:21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</row>
    <row r="514" spans="1:21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 spans="1:21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</row>
    <row r="516" spans="1:21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 spans="1:21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</row>
    <row r="518" spans="1:21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</row>
    <row r="519" spans="1:21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</row>
    <row r="520" spans="1:21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</row>
    <row r="521" spans="1:21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</row>
    <row r="522" spans="1:21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</row>
    <row r="523" spans="1:21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</row>
    <row r="524" spans="1:21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</row>
    <row r="525" spans="1:21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</row>
    <row r="526" spans="1:21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</row>
    <row r="527" spans="1:21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</row>
    <row r="528" spans="1:21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</row>
    <row r="529" spans="1:21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</row>
    <row r="530" spans="1:21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</row>
    <row r="531" spans="1:21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</row>
    <row r="532" spans="1:21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</row>
    <row r="533" spans="1:21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</row>
    <row r="534" spans="1:21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</row>
    <row r="535" spans="1:21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</row>
    <row r="536" spans="1:21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</row>
    <row r="537" spans="1:21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</row>
    <row r="538" spans="1:21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</row>
    <row r="539" spans="1:21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</row>
    <row r="540" spans="1:21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</row>
    <row r="541" spans="1:21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</row>
    <row r="542" spans="1:21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</row>
    <row r="543" spans="1:21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</row>
    <row r="544" spans="1:21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</row>
    <row r="545" spans="1:21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</row>
    <row r="546" spans="1:21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</row>
    <row r="547" spans="1:21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</row>
    <row r="548" spans="1:21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 spans="1:21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</row>
    <row r="550" spans="1:21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</row>
    <row r="551" spans="1:21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</row>
    <row r="552" spans="1:21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</row>
    <row r="553" spans="1:21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</row>
    <row r="554" spans="1:21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</row>
    <row r="555" spans="1:21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</row>
    <row r="556" spans="1:21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</row>
    <row r="557" spans="1:21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</row>
    <row r="558" spans="1:21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</row>
    <row r="559" spans="1:21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</row>
    <row r="560" spans="1:21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</row>
    <row r="561" spans="1:21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</row>
    <row r="562" spans="1:21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</row>
    <row r="563" spans="1:21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</row>
    <row r="564" spans="1:21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</row>
    <row r="565" spans="1:21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</row>
    <row r="566" spans="1:21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</row>
    <row r="567" spans="1:21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</row>
    <row r="568" spans="1:21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</row>
    <row r="569" spans="1:21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</row>
    <row r="570" spans="1:21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</row>
    <row r="571" spans="1:21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</row>
    <row r="572" spans="1:21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</row>
    <row r="573" spans="1:21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</row>
    <row r="574" spans="1:21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</row>
    <row r="575" spans="1:21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</row>
    <row r="576" spans="1:21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</row>
    <row r="577" spans="1:21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</row>
    <row r="578" spans="1:21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</row>
    <row r="579" spans="1:21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</row>
    <row r="580" spans="1:21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</row>
    <row r="581" spans="1:21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</row>
    <row r="582" spans="1:21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</row>
    <row r="583" spans="1:21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</row>
    <row r="584" spans="1:21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</row>
    <row r="585" spans="1:21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</row>
    <row r="586" spans="1:21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</row>
    <row r="587" spans="1:21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</row>
    <row r="588" spans="1:21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</row>
    <row r="589" spans="1:21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</row>
    <row r="590" spans="1:21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</row>
    <row r="591" spans="1:21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</row>
    <row r="592" spans="1:21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</row>
    <row r="593" spans="1:21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</row>
    <row r="594" spans="1:21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</row>
    <row r="595" spans="1:21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</row>
    <row r="596" spans="1:21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</row>
    <row r="597" spans="1:21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</row>
    <row r="598" spans="1:21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</row>
    <row r="599" spans="1:21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</row>
    <row r="600" spans="1:21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</row>
    <row r="601" spans="1:21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</row>
    <row r="602" spans="1:21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</row>
    <row r="603" spans="1:21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</row>
    <row r="604" spans="1:21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</row>
    <row r="605" spans="1:21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</row>
    <row r="606" spans="1:21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</row>
    <row r="607" spans="1:21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</row>
    <row r="608" spans="1:21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</row>
    <row r="609" spans="1:21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</row>
    <row r="610" spans="1:21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</row>
    <row r="611" spans="1:21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</row>
    <row r="612" spans="1:21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</row>
    <row r="613" spans="1:21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</row>
    <row r="614" spans="1:21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</row>
    <row r="615" spans="1:21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</row>
    <row r="616" spans="1:21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</row>
    <row r="617" spans="1:21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</row>
    <row r="618" spans="1:21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</row>
    <row r="619" spans="1:21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</row>
    <row r="620" spans="1:21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</row>
    <row r="621" spans="1:21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</row>
    <row r="622" spans="1:21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</row>
    <row r="623" spans="1:21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</row>
    <row r="624" spans="1:21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</row>
    <row r="625" spans="1:21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</row>
    <row r="626" spans="1:21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</row>
    <row r="627" spans="1:21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</row>
    <row r="628" spans="1:21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</row>
    <row r="629" spans="1:21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</row>
    <row r="630" spans="1:21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</row>
    <row r="631" spans="1:21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</row>
    <row r="632" spans="1:21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</row>
    <row r="633" spans="1:21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</row>
    <row r="634" spans="1:21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</row>
    <row r="635" spans="1:21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</row>
    <row r="636" spans="1:21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</row>
    <row r="637" spans="1:21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</row>
    <row r="638" spans="1:21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</row>
    <row r="639" spans="1:21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</row>
    <row r="640" spans="1:21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</row>
    <row r="641" spans="1:21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</row>
    <row r="642" spans="1:21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</row>
    <row r="643" spans="1:21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</row>
    <row r="644" spans="1:21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</row>
    <row r="645" spans="1:21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</row>
    <row r="646" spans="1:21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</row>
    <row r="647" spans="1:21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</row>
    <row r="648" spans="1:21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</row>
    <row r="649" spans="1:21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</row>
    <row r="650" spans="1:21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</row>
    <row r="651" spans="1:21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</row>
    <row r="652" spans="1:21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</row>
    <row r="653" spans="1:21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</row>
    <row r="654" spans="1:21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</row>
    <row r="655" spans="1:21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</row>
    <row r="656" spans="1:21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</row>
    <row r="657" spans="1:21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</row>
    <row r="658" spans="1:21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</row>
    <row r="659" spans="1:21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</row>
    <row r="660" spans="1:21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</row>
    <row r="661" spans="1:21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</row>
    <row r="662" spans="1:21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</row>
    <row r="663" spans="1:21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</row>
    <row r="664" spans="1:21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</row>
    <row r="665" spans="1:21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</row>
    <row r="666" spans="1:21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</row>
    <row r="667" spans="1:21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</row>
    <row r="668" spans="1:21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</row>
    <row r="669" spans="1:21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</row>
    <row r="670" spans="1:21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</row>
    <row r="671" spans="1:21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</row>
    <row r="672" spans="1:21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</row>
    <row r="673" spans="1:21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</row>
    <row r="674" spans="1:21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</row>
    <row r="675" spans="1:21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</row>
    <row r="676" spans="1:21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</row>
    <row r="677" spans="1:21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</row>
    <row r="678" spans="1:21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</row>
    <row r="679" spans="1:21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</row>
    <row r="680" spans="1:21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</row>
    <row r="681" spans="1:21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</row>
    <row r="682" spans="1:21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</row>
    <row r="683" spans="1:21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</row>
    <row r="684" spans="1:21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</row>
    <row r="685" spans="1:21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</row>
    <row r="686" spans="1:21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</row>
    <row r="687" spans="1:21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</row>
    <row r="688" spans="1:21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</row>
    <row r="689" spans="1:21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</row>
    <row r="690" spans="1:21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</row>
    <row r="691" spans="1:21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</row>
    <row r="692" spans="1:21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</row>
    <row r="693" spans="1:21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</row>
    <row r="694" spans="1:21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</row>
    <row r="695" spans="1:21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</row>
    <row r="696" spans="1:21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</row>
    <row r="697" spans="1:21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</row>
    <row r="698" spans="1:21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</row>
    <row r="699" spans="1:21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</row>
    <row r="700" spans="1:21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</row>
    <row r="701" spans="1:21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</row>
    <row r="702" spans="1:21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</row>
    <row r="703" spans="1:21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</row>
    <row r="704" spans="1:21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</row>
    <row r="705" spans="1:21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</row>
    <row r="706" spans="1:21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</row>
    <row r="707" spans="1:21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</row>
    <row r="708" spans="1:21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</row>
    <row r="709" spans="1:21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</row>
    <row r="710" spans="1:21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</row>
    <row r="711" spans="1:21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</row>
    <row r="712" spans="1:21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</row>
    <row r="713" spans="1:21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</row>
    <row r="714" spans="1:21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</row>
    <row r="715" spans="1:21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</row>
    <row r="716" spans="1:21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</row>
    <row r="717" spans="1:21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</row>
    <row r="718" spans="1:21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</row>
    <row r="719" spans="1:21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</row>
    <row r="720" spans="1:21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</row>
    <row r="721" spans="1:21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</row>
    <row r="722" spans="1:21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</row>
    <row r="723" spans="1:21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</row>
    <row r="724" spans="1:21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</row>
    <row r="725" spans="1:21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</row>
    <row r="726" spans="1:21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</row>
    <row r="727" spans="1:21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</row>
    <row r="728" spans="1:21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</row>
    <row r="729" spans="1:21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</row>
    <row r="730" spans="1:21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</row>
    <row r="731" spans="1:21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</row>
    <row r="732" spans="1:21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</row>
    <row r="733" spans="1:21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</row>
    <row r="734" spans="1:21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</row>
    <row r="735" spans="1:21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</row>
    <row r="736" spans="1:21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</row>
    <row r="737" spans="1:21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</row>
    <row r="738" spans="1:21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</row>
    <row r="739" spans="1:21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</row>
    <row r="740" spans="1:21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</row>
    <row r="741" spans="1:21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</row>
    <row r="742" spans="1:21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</row>
    <row r="743" spans="1:21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</row>
    <row r="744" spans="1:21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</row>
    <row r="745" spans="1:21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</row>
    <row r="746" spans="1:21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</row>
    <row r="747" spans="1:21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</row>
    <row r="748" spans="1:21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</row>
    <row r="749" spans="1:21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</row>
    <row r="750" spans="1:21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</row>
    <row r="751" spans="1:21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</row>
    <row r="752" spans="1:21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</row>
    <row r="753" spans="1:21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</row>
    <row r="754" spans="1:21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</row>
    <row r="755" spans="1:21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</row>
    <row r="756" spans="1:21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</row>
    <row r="757" spans="1:21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</row>
    <row r="758" spans="1:21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</row>
    <row r="759" spans="1:21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</row>
    <row r="760" spans="1:21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</row>
    <row r="761" spans="1:21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</row>
    <row r="762" spans="1:21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</row>
    <row r="763" spans="1:21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</row>
    <row r="764" spans="1:21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</row>
    <row r="765" spans="1:21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</row>
    <row r="766" spans="1:21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</row>
    <row r="767" spans="1:21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</row>
    <row r="768" spans="1:21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</row>
    <row r="769" spans="1:21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</row>
    <row r="770" spans="1:21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</row>
    <row r="771" spans="1:21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</row>
    <row r="772" spans="1:21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</row>
    <row r="773" spans="1:21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</row>
    <row r="774" spans="1:21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</row>
    <row r="775" spans="1:21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</row>
    <row r="776" spans="1:21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</row>
    <row r="777" spans="1:21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</row>
    <row r="778" spans="1:21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</row>
    <row r="779" spans="1:21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</row>
    <row r="780" spans="1:21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</row>
    <row r="781" spans="1:21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</row>
    <row r="782" spans="1:21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</row>
    <row r="783" spans="1:21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</row>
    <row r="784" spans="1:21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</row>
    <row r="785" spans="1:21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</row>
    <row r="786" spans="1:21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</row>
    <row r="787" spans="1:21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</row>
    <row r="788" spans="1:21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</row>
    <row r="789" spans="1:21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</row>
    <row r="790" spans="1:21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</row>
    <row r="791" spans="1:21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</row>
    <row r="792" spans="1:21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</row>
    <row r="793" spans="1:21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</row>
    <row r="794" spans="1:21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</row>
    <row r="795" spans="1:21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</row>
    <row r="796" spans="1:21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</row>
    <row r="797" spans="1:21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</row>
    <row r="798" spans="1:21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</row>
    <row r="799" spans="1:21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</row>
    <row r="800" spans="1:21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</row>
    <row r="801" spans="1:21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</row>
    <row r="802" spans="1:21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</row>
    <row r="803" spans="1:21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</row>
    <row r="804" spans="1:21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</row>
    <row r="805" spans="1:21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</row>
    <row r="806" spans="1:21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</row>
    <row r="807" spans="1:21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</row>
    <row r="808" spans="1:21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</row>
    <row r="809" spans="1:21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</row>
    <row r="810" spans="1:21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</row>
    <row r="811" spans="1:21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</row>
    <row r="812" spans="1:21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</row>
    <row r="813" spans="1:21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</row>
    <row r="814" spans="1:21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</row>
    <row r="815" spans="1:21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</row>
    <row r="816" spans="1:21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</row>
    <row r="817" spans="1:21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</row>
    <row r="818" spans="1:21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</row>
    <row r="819" spans="1:21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</row>
    <row r="820" spans="1:21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</row>
    <row r="821" spans="1:21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</row>
    <row r="822" spans="1:21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</row>
    <row r="823" spans="1:21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</row>
    <row r="824" spans="1:21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</row>
    <row r="825" spans="1:21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</row>
    <row r="826" spans="1:21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</row>
    <row r="827" spans="1:21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</row>
    <row r="828" spans="1:21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</row>
    <row r="829" spans="1:21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</row>
    <row r="830" spans="1:21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</row>
    <row r="831" spans="1:21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</row>
    <row r="832" spans="1:21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</row>
    <row r="833" spans="1:21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</row>
    <row r="834" spans="1:21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</row>
    <row r="835" spans="1:21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</row>
    <row r="836" spans="1:21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</row>
    <row r="837" spans="1:21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</row>
    <row r="838" spans="1:21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</row>
    <row r="839" spans="1:21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</row>
    <row r="840" spans="1:21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</row>
    <row r="841" spans="1:21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</row>
    <row r="842" spans="1:21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</row>
    <row r="843" spans="1:21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</row>
    <row r="844" spans="1:21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</row>
    <row r="845" spans="1:21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</row>
    <row r="846" spans="1:21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</row>
    <row r="847" spans="1:21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</row>
    <row r="848" spans="1:21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</row>
    <row r="849" spans="1:21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</row>
    <row r="850" spans="1:21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</row>
    <row r="851" spans="1:21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</row>
    <row r="852" spans="1:21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</row>
    <row r="853" spans="1:21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</row>
    <row r="854" spans="1:21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</row>
    <row r="855" spans="1:21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</row>
    <row r="856" spans="1:21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</row>
    <row r="857" spans="1:21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</row>
    <row r="858" spans="1:21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</row>
    <row r="859" spans="1:21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</row>
    <row r="860" spans="1:21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</row>
    <row r="861" spans="1:21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</row>
    <row r="862" spans="1:21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</row>
    <row r="863" spans="1:21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</row>
    <row r="864" spans="1:21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</row>
    <row r="865" spans="1:21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</row>
    <row r="866" spans="1:21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</row>
    <row r="867" spans="1:21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</row>
    <row r="868" spans="1:21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</row>
    <row r="869" spans="1:21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</row>
    <row r="870" spans="1:21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</row>
    <row r="871" spans="1:21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</row>
    <row r="872" spans="1:21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</row>
    <row r="873" spans="1:21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</row>
    <row r="874" spans="1:21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</row>
    <row r="875" spans="1:21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</row>
    <row r="876" spans="1:21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</row>
    <row r="877" spans="1:21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</row>
    <row r="878" spans="1:21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</row>
    <row r="879" spans="1:21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</row>
    <row r="880" spans="1:21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</row>
    <row r="881" spans="1:21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</row>
    <row r="882" spans="1:21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</row>
    <row r="883" spans="1:21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</row>
    <row r="884" spans="1:21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</row>
    <row r="885" spans="1:21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</row>
    <row r="886" spans="1:21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</row>
    <row r="887" spans="1:21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</row>
    <row r="888" spans="1:21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</row>
    <row r="889" spans="1:21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</row>
    <row r="890" spans="1:21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</row>
    <row r="891" spans="1:21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</row>
    <row r="892" spans="1:21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</row>
    <row r="893" spans="1:21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</row>
    <row r="894" spans="1:21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</row>
    <row r="895" spans="1:21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</row>
    <row r="896" spans="1:21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</row>
    <row r="897" spans="1:21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</row>
    <row r="898" spans="1:21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</row>
    <row r="899" spans="1:21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</row>
    <row r="900" spans="1:21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</row>
    <row r="901" spans="1:21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</row>
    <row r="902" spans="1:21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</row>
    <row r="903" spans="1:21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</row>
    <row r="904" spans="1:21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</row>
    <row r="905" spans="1:21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</row>
    <row r="906" spans="1:21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</row>
    <row r="907" spans="1:21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</row>
    <row r="908" spans="1:21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</row>
    <row r="909" spans="1:21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</row>
    <row r="910" spans="1:21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</row>
    <row r="911" spans="1:21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</row>
    <row r="912" spans="1:21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</row>
    <row r="913" spans="1:21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</row>
    <row r="914" spans="1:21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</row>
    <row r="915" spans="1:21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</row>
    <row r="916" spans="1:21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</row>
    <row r="917" spans="1:21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</row>
    <row r="918" spans="1:21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</row>
    <row r="919" spans="1:21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</row>
    <row r="920" spans="1:21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</row>
    <row r="921" spans="1:21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</row>
    <row r="922" spans="1:21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</row>
    <row r="923" spans="1:21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</row>
    <row r="924" spans="1:21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</row>
    <row r="925" spans="1:21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</row>
    <row r="926" spans="1:21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</row>
    <row r="927" spans="1:21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</row>
    <row r="928" spans="1:21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</row>
    <row r="929" spans="1:21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</row>
    <row r="930" spans="1:21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</row>
    <row r="931" spans="1:21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</row>
    <row r="932" spans="1:21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</row>
    <row r="933" spans="1:21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</row>
    <row r="934" spans="1:21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</row>
    <row r="935" spans="1:21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</row>
    <row r="936" spans="1:21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</row>
    <row r="937" spans="1:21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</row>
    <row r="938" spans="1:21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</row>
    <row r="939" spans="1:21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</row>
    <row r="940" spans="1:21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</row>
    <row r="941" spans="1:21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</row>
    <row r="942" spans="1:21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</row>
    <row r="943" spans="1:21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</row>
    <row r="944" spans="1:21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</row>
    <row r="945" spans="1:21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</row>
    <row r="946" spans="1:21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</row>
    <row r="947" spans="1:21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</row>
    <row r="948" spans="1:21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</row>
    <row r="949" spans="1:21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</row>
    <row r="950" spans="1:21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</row>
    <row r="951" spans="1:21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</row>
    <row r="952" spans="1:21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</row>
    <row r="953" spans="1:21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</row>
    <row r="954" spans="1:21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</row>
    <row r="955" spans="1:21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</row>
    <row r="956" spans="1:21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</row>
    <row r="957" spans="1:21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</row>
    <row r="958" spans="1:21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</row>
    <row r="959" spans="1:21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</row>
    <row r="960" spans="1:21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</row>
    <row r="961" spans="1:21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</row>
    <row r="962" spans="1:21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</row>
    <row r="963" spans="1:21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</row>
    <row r="964" spans="1:21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</row>
    <row r="965" spans="1:21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</row>
    <row r="966" spans="1:21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</row>
    <row r="967" spans="1:21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</row>
    <row r="968" spans="1:21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</row>
    <row r="969" spans="1:21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</row>
    <row r="970" spans="1:21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</row>
    <row r="971" spans="1:21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</row>
    <row r="972" spans="1:21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</row>
    <row r="973" spans="1:21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</row>
    <row r="974" spans="1:21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</row>
    <row r="975" spans="1:21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</row>
    <row r="976" spans="1:21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</row>
    <row r="977" spans="1:21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</row>
    <row r="978" spans="1:21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</row>
    <row r="979" spans="1:21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</row>
    <row r="980" spans="1:21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</row>
    <row r="981" spans="1:21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</row>
    <row r="982" spans="1:21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</row>
    <row r="983" spans="1:21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</row>
    <row r="984" spans="1:21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</row>
    <row r="985" spans="1:21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</row>
    <row r="986" spans="1:21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</row>
    <row r="987" spans="1:21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</row>
    <row r="988" spans="1:21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</row>
    <row r="989" spans="1:21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</row>
    <row r="990" spans="1:21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</row>
    <row r="991" spans="1:21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</row>
    <row r="992" spans="1:21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</row>
    <row r="993" spans="1:21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</row>
    <row r="994" spans="1:21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</row>
    <row r="995" spans="1:21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</row>
    <row r="996" spans="1:21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</row>
    <row r="997" spans="1:21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</row>
    <row r="998" spans="1:21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</row>
    <row r="999" spans="1:21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999"/>
  <sheetViews>
    <sheetView workbookViewId="0">
      <selection activeCell="A3" sqref="A3:A27"/>
    </sheetView>
  </sheetViews>
  <sheetFormatPr defaultColWidth="14.42578125" defaultRowHeight="15.75" customHeight="1"/>
  <cols>
    <col min="1" max="1" width="21.85546875" customWidth="1"/>
    <col min="4" max="4" width="15.5703125" customWidth="1"/>
    <col min="5" max="5" width="16" customWidth="1"/>
    <col min="6" max="7" width="15.5703125" customWidth="1"/>
  </cols>
  <sheetData>
    <row r="1" spans="1:10" ht="15.75" customHeight="1">
      <c r="A1" s="2" t="s">
        <v>0</v>
      </c>
      <c r="B1" s="2" t="s">
        <v>23</v>
      </c>
      <c r="I1" s="37"/>
      <c r="J1" s="37"/>
    </row>
    <row r="2" spans="1:10" ht="15.75" customHeigh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7"/>
      <c r="I2" s="38"/>
      <c r="J2" s="38"/>
    </row>
    <row r="3" spans="1:10" ht="15.75" customHeight="1">
      <c r="A3" s="2"/>
      <c r="B3" s="10" t="str">
        <f t="shared" ref="B3:B26" si="0">$B$1</f>
        <v>Oshia</v>
      </c>
      <c r="C3" s="2">
        <v>34</v>
      </c>
      <c r="D3" s="2">
        <v>38</v>
      </c>
      <c r="E3" s="2">
        <v>40</v>
      </c>
      <c r="F3" s="2">
        <v>40</v>
      </c>
      <c r="G3" s="2">
        <v>40</v>
      </c>
      <c r="H3" s="12"/>
      <c r="I3" s="39"/>
      <c r="J3" s="39"/>
    </row>
    <row r="4" spans="1:10" ht="15.75" customHeight="1">
      <c r="A4" s="2"/>
      <c r="B4" s="10" t="str">
        <f t="shared" si="0"/>
        <v>Oshia</v>
      </c>
      <c r="C4" s="2">
        <v>18</v>
      </c>
      <c r="D4" s="2">
        <v>24</v>
      </c>
      <c r="E4" s="2">
        <v>34</v>
      </c>
      <c r="F4" s="2">
        <v>38</v>
      </c>
      <c r="G4" s="2">
        <v>38</v>
      </c>
      <c r="H4" s="12"/>
      <c r="I4" s="38"/>
      <c r="J4" s="39"/>
    </row>
    <row r="5" spans="1:10" ht="15.75" customHeight="1">
      <c r="A5" s="2"/>
      <c r="B5" s="10" t="str">
        <f t="shared" si="0"/>
        <v>Oshia</v>
      </c>
      <c r="C5" s="2">
        <v>20</v>
      </c>
      <c r="D5" s="2">
        <v>28</v>
      </c>
      <c r="E5" s="2">
        <v>30</v>
      </c>
      <c r="F5" s="2">
        <v>34</v>
      </c>
      <c r="G5" s="2">
        <v>38</v>
      </c>
      <c r="H5" s="12"/>
      <c r="I5" s="39"/>
      <c r="J5" s="39"/>
    </row>
    <row r="6" spans="1:10" ht="15.75" customHeight="1">
      <c r="A6" s="2"/>
      <c r="B6" s="10" t="str">
        <f t="shared" si="0"/>
        <v>Oshia</v>
      </c>
      <c r="C6" s="2">
        <v>38</v>
      </c>
      <c r="D6" s="2">
        <v>40</v>
      </c>
      <c r="E6" s="2">
        <v>50</v>
      </c>
      <c r="F6" s="2">
        <v>50</v>
      </c>
      <c r="G6" s="2">
        <v>50</v>
      </c>
      <c r="H6" s="12"/>
      <c r="I6" s="39"/>
      <c r="J6" s="38"/>
    </row>
    <row r="7" spans="1:10" ht="15.75" customHeight="1">
      <c r="A7" s="2"/>
      <c r="B7" s="10" t="str">
        <f t="shared" si="0"/>
        <v>Oshia</v>
      </c>
      <c r="C7" s="2">
        <v>30</v>
      </c>
      <c r="D7" s="2">
        <v>38</v>
      </c>
      <c r="E7" s="2">
        <v>38</v>
      </c>
      <c r="F7" s="2">
        <v>38</v>
      </c>
      <c r="G7" s="2">
        <v>40</v>
      </c>
      <c r="H7" s="12"/>
      <c r="I7" s="39"/>
      <c r="J7" s="39"/>
    </row>
    <row r="8" spans="1:10" ht="15.75" customHeight="1">
      <c r="A8" s="2"/>
      <c r="B8" s="10" t="str">
        <f t="shared" si="0"/>
        <v>Oshia</v>
      </c>
      <c r="C8" s="2">
        <v>28</v>
      </c>
      <c r="D8" s="2">
        <v>30</v>
      </c>
      <c r="E8" s="2">
        <v>34</v>
      </c>
      <c r="F8" s="2">
        <v>34</v>
      </c>
      <c r="G8" s="2">
        <v>38</v>
      </c>
      <c r="H8" s="12"/>
      <c r="I8" s="39"/>
      <c r="J8" s="38"/>
    </row>
    <row r="9" spans="1:10" ht="15.75" customHeight="1">
      <c r="A9" s="2"/>
      <c r="B9" s="10" t="str">
        <f t="shared" si="0"/>
        <v>Oshia</v>
      </c>
      <c r="C9" s="2">
        <v>20</v>
      </c>
      <c r="D9" s="2">
        <v>24</v>
      </c>
      <c r="E9" s="2">
        <v>30</v>
      </c>
      <c r="F9" s="2">
        <v>34</v>
      </c>
      <c r="G9" s="2">
        <v>38</v>
      </c>
      <c r="H9" s="12"/>
      <c r="I9" s="39"/>
      <c r="J9" s="38"/>
    </row>
    <row r="10" spans="1:10" ht="15.75" customHeight="1">
      <c r="A10" s="40"/>
      <c r="B10" s="41" t="str">
        <f t="shared" si="0"/>
        <v>Oshia</v>
      </c>
      <c r="C10" s="40">
        <v>28</v>
      </c>
      <c r="D10" s="40"/>
      <c r="E10" s="40"/>
      <c r="F10" s="40"/>
      <c r="G10" s="40"/>
      <c r="H10" s="42"/>
      <c r="I10" s="43"/>
      <c r="J10" s="39"/>
    </row>
    <row r="11" spans="1:10" ht="15.75" customHeight="1">
      <c r="A11" s="2"/>
      <c r="B11" s="10" t="str">
        <f t="shared" si="0"/>
        <v>Oshia</v>
      </c>
      <c r="C11" s="2">
        <v>28</v>
      </c>
      <c r="D11" s="2">
        <v>30</v>
      </c>
      <c r="E11" s="2">
        <v>34</v>
      </c>
      <c r="F11" s="2">
        <v>38</v>
      </c>
      <c r="G11" s="2">
        <v>40</v>
      </c>
      <c r="H11" s="12"/>
      <c r="I11" s="39"/>
      <c r="J11" s="39"/>
    </row>
    <row r="12" spans="1:10" ht="15.75" customHeight="1">
      <c r="A12" s="2"/>
      <c r="B12" s="10" t="str">
        <f t="shared" si="0"/>
        <v>Oshia</v>
      </c>
      <c r="C12" s="2">
        <v>28</v>
      </c>
      <c r="D12" s="2">
        <v>30</v>
      </c>
      <c r="E12" s="2">
        <v>34</v>
      </c>
      <c r="F12" s="2">
        <v>38</v>
      </c>
      <c r="G12" s="2">
        <v>40</v>
      </c>
      <c r="H12" s="12"/>
      <c r="I12" s="39"/>
      <c r="J12" s="39"/>
    </row>
    <row r="13" spans="1:10" ht="15.75" customHeight="1">
      <c r="A13" s="2"/>
      <c r="B13" s="10" t="str">
        <f t="shared" si="0"/>
        <v>Oshia</v>
      </c>
      <c r="C13" s="2">
        <v>34</v>
      </c>
      <c r="D13" s="2">
        <v>38</v>
      </c>
      <c r="E13" s="2">
        <v>40</v>
      </c>
      <c r="F13" s="2">
        <v>40</v>
      </c>
      <c r="G13" s="2">
        <v>50</v>
      </c>
      <c r="H13" s="12"/>
      <c r="I13" s="39"/>
      <c r="J13" s="39"/>
    </row>
    <row r="14" spans="1:10" ht="15.75" customHeight="1">
      <c r="A14" s="2"/>
      <c r="B14" s="10" t="str">
        <f t="shared" si="0"/>
        <v>Oshia</v>
      </c>
      <c r="C14" s="2">
        <v>24</v>
      </c>
      <c r="D14" s="2">
        <v>30</v>
      </c>
      <c r="E14" s="2">
        <v>34</v>
      </c>
      <c r="F14" s="2">
        <v>38</v>
      </c>
      <c r="G14" s="2">
        <v>38</v>
      </c>
      <c r="H14" s="12"/>
      <c r="I14" s="39"/>
      <c r="J14" s="39"/>
    </row>
    <row r="15" spans="1:10" ht="15.75" customHeight="1">
      <c r="A15" s="2"/>
      <c r="B15" s="10" t="str">
        <f t="shared" si="0"/>
        <v>Oshia</v>
      </c>
      <c r="C15" s="2">
        <v>28</v>
      </c>
      <c r="D15" s="2">
        <v>28</v>
      </c>
      <c r="E15" s="2">
        <v>38</v>
      </c>
      <c r="F15" s="2">
        <v>38</v>
      </c>
      <c r="G15" s="2">
        <v>40</v>
      </c>
      <c r="H15" s="12"/>
      <c r="I15" s="39"/>
      <c r="J15" s="39"/>
    </row>
    <row r="16" spans="1:10" ht="15.75" customHeight="1">
      <c r="A16" s="2"/>
      <c r="B16" s="10" t="str">
        <f t="shared" si="0"/>
        <v>Oshia</v>
      </c>
      <c r="C16" s="2">
        <v>28</v>
      </c>
      <c r="D16" s="2">
        <v>30</v>
      </c>
      <c r="E16" s="2">
        <v>34</v>
      </c>
      <c r="F16" s="2">
        <v>38</v>
      </c>
      <c r="G16" s="2">
        <v>40</v>
      </c>
      <c r="H16" s="12"/>
      <c r="I16" s="39"/>
      <c r="J16" s="39"/>
    </row>
    <row r="17" spans="1:10" ht="15.75" customHeight="1">
      <c r="A17" s="2"/>
      <c r="B17" s="10" t="str">
        <f t="shared" si="0"/>
        <v>Oshia</v>
      </c>
      <c r="C17" s="2">
        <v>34</v>
      </c>
      <c r="D17" s="2">
        <v>38</v>
      </c>
      <c r="E17" s="2">
        <v>38</v>
      </c>
      <c r="F17" s="2">
        <v>40</v>
      </c>
      <c r="G17" s="2">
        <v>40</v>
      </c>
      <c r="H17" s="12"/>
      <c r="I17" s="39"/>
      <c r="J17" s="38"/>
    </row>
    <row r="18" spans="1:10" ht="15.75" customHeight="1">
      <c r="A18" s="2"/>
      <c r="B18" s="10" t="str">
        <f t="shared" si="0"/>
        <v>Oshia</v>
      </c>
      <c r="C18" s="2">
        <v>30</v>
      </c>
      <c r="D18" s="2">
        <v>34</v>
      </c>
      <c r="E18" s="2">
        <v>34</v>
      </c>
      <c r="F18" s="2">
        <v>38</v>
      </c>
      <c r="G18" s="2">
        <v>40</v>
      </c>
      <c r="H18" s="12"/>
      <c r="I18" s="39"/>
      <c r="J18" s="38"/>
    </row>
    <row r="19" spans="1:10" ht="15.75" customHeight="1">
      <c r="A19" s="2"/>
      <c r="B19" s="10" t="str">
        <f t="shared" si="0"/>
        <v>Oshia</v>
      </c>
      <c r="C19" s="2">
        <v>38</v>
      </c>
      <c r="D19" s="2">
        <v>38</v>
      </c>
      <c r="E19" s="2">
        <v>40</v>
      </c>
      <c r="F19" s="2">
        <v>40</v>
      </c>
      <c r="G19" s="2">
        <v>50</v>
      </c>
      <c r="H19" s="12"/>
      <c r="I19" s="39"/>
      <c r="J19" s="39"/>
    </row>
    <row r="20" spans="1:10" ht="15.75" customHeight="1">
      <c r="A20" s="2"/>
      <c r="B20" s="10" t="str">
        <f t="shared" si="0"/>
        <v>Oshia</v>
      </c>
      <c r="C20" s="2">
        <v>34</v>
      </c>
      <c r="D20" s="2">
        <v>38</v>
      </c>
      <c r="E20" s="2">
        <v>40</v>
      </c>
      <c r="F20" s="2">
        <v>40</v>
      </c>
      <c r="G20" s="2">
        <v>40</v>
      </c>
      <c r="H20" s="12"/>
      <c r="I20" s="39"/>
      <c r="J20" s="39"/>
    </row>
    <row r="21" spans="1:10" ht="15.75" customHeight="1">
      <c r="A21" s="2"/>
      <c r="B21" s="10" t="str">
        <f t="shared" si="0"/>
        <v>Oshia</v>
      </c>
      <c r="C21" s="2">
        <v>28</v>
      </c>
      <c r="D21" s="2">
        <v>30</v>
      </c>
      <c r="E21" s="2">
        <v>30</v>
      </c>
      <c r="F21" s="2">
        <v>34</v>
      </c>
      <c r="G21" s="2">
        <v>38</v>
      </c>
      <c r="H21" s="12"/>
      <c r="I21" s="39"/>
      <c r="J21" s="39"/>
    </row>
    <row r="22" spans="1:10" ht="15.75" customHeight="1">
      <c r="A22" s="2"/>
      <c r="B22" s="10" t="str">
        <f t="shared" si="0"/>
        <v>Oshia</v>
      </c>
      <c r="C22" s="2">
        <v>28</v>
      </c>
      <c r="D22" s="2">
        <v>30</v>
      </c>
      <c r="E22" s="2">
        <v>34</v>
      </c>
      <c r="F22" s="2">
        <v>38</v>
      </c>
      <c r="G22" s="2">
        <v>40</v>
      </c>
      <c r="H22" s="12"/>
      <c r="I22" s="39"/>
      <c r="J22" s="39"/>
    </row>
    <row r="23" spans="1:10" ht="15.75" customHeight="1">
      <c r="A23" s="2"/>
      <c r="B23" s="10" t="str">
        <f t="shared" si="0"/>
        <v>Oshia</v>
      </c>
      <c r="C23" s="2">
        <v>24</v>
      </c>
      <c r="D23" s="2">
        <v>28</v>
      </c>
      <c r="E23" s="2">
        <v>34</v>
      </c>
      <c r="F23" s="2">
        <v>38</v>
      </c>
      <c r="G23" s="2">
        <v>38</v>
      </c>
      <c r="H23" s="12"/>
      <c r="I23" s="39"/>
      <c r="J23" s="39"/>
    </row>
    <row r="24" spans="1:10" ht="15.75" customHeight="1">
      <c r="A24" s="2"/>
      <c r="B24" s="10" t="str">
        <f t="shared" si="0"/>
        <v>Oshia</v>
      </c>
      <c r="C24" s="2">
        <v>34</v>
      </c>
      <c r="D24" s="2">
        <v>38</v>
      </c>
      <c r="E24" s="2">
        <v>38</v>
      </c>
      <c r="F24" s="2">
        <v>40</v>
      </c>
      <c r="G24" s="2">
        <v>50</v>
      </c>
      <c r="H24" s="12"/>
      <c r="I24" s="39"/>
      <c r="J24" s="39"/>
    </row>
    <row r="25" spans="1:10" ht="15.75" customHeight="1">
      <c r="A25" s="2"/>
      <c r="B25" s="10" t="str">
        <f t="shared" si="0"/>
        <v>Oshia</v>
      </c>
      <c r="C25" s="2">
        <v>24</v>
      </c>
      <c r="D25" s="2">
        <v>28</v>
      </c>
      <c r="E25" s="2">
        <v>30</v>
      </c>
      <c r="F25" s="2">
        <v>34</v>
      </c>
      <c r="G25" s="2">
        <v>38</v>
      </c>
      <c r="H25" s="12"/>
      <c r="I25" s="39"/>
      <c r="J25" s="38"/>
    </row>
    <row r="26" spans="1:10" ht="15.75" customHeight="1">
      <c r="A26" s="2"/>
      <c r="B26" s="10" t="str">
        <f t="shared" si="0"/>
        <v>Oshia</v>
      </c>
      <c r="C26" s="44"/>
      <c r="D26" s="45"/>
      <c r="E26" s="2">
        <v>24</v>
      </c>
      <c r="F26" s="2">
        <v>30</v>
      </c>
      <c r="G26" s="2">
        <v>34</v>
      </c>
      <c r="H26" s="10"/>
      <c r="I26" s="39"/>
      <c r="J26" s="39"/>
    </row>
    <row r="27" spans="1:10" ht="15.75" customHeight="1">
      <c r="A27" s="2"/>
      <c r="B27" s="2" t="s">
        <v>23</v>
      </c>
      <c r="C27" s="46"/>
      <c r="D27" s="46"/>
      <c r="E27" s="46"/>
      <c r="F27" s="46"/>
      <c r="G27" s="47">
        <v>34</v>
      </c>
      <c r="H27" s="10"/>
      <c r="I27" s="39"/>
      <c r="J27" s="39"/>
    </row>
    <row r="28" spans="1:10" ht="15.75" customHeight="1">
      <c r="A28" s="10"/>
      <c r="B28" s="10"/>
      <c r="C28" s="48"/>
      <c r="D28" s="48"/>
      <c r="E28" s="48"/>
      <c r="F28" s="48"/>
      <c r="G28" s="48"/>
      <c r="H28" s="10"/>
      <c r="I28" s="39"/>
      <c r="J28" s="39"/>
    </row>
    <row r="29" spans="1:10" ht="15.75" customHeight="1">
      <c r="A29" s="10"/>
      <c r="B29" s="10"/>
      <c r="C29" s="48"/>
      <c r="D29" s="48"/>
      <c r="E29" s="48"/>
      <c r="F29" s="48"/>
      <c r="G29" s="48"/>
      <c r="H29" s="10"/>
      <c r="I29" s="39"/>
      <c r="J29" s="39"/>
    </row>
    <row r="30" spans="1:10" ht="12.75">
      <c r="A30" s="10"/>
      <c r="B30" s="10"/>
      <c r="C30" s="48"/>
      <c r="D30" s="48"/>
      <c r="E30" s="48"/>
      <c r="F30" s="48"/>
      <c r="G30" s="48"/>
      <c r="H30" s="10"/>
      <c r="I30" s="39"/>
      <c r="J30" s="39"/>
    </row>
    <row r="31" spans="1:10" ht="12.75">
      <c r="A31" s="24"/>
      <c r="B31" s="24" t="s">
        <v>13</v>
      </c>
      <c r="C31" s="25" t="s">
        <v>6</v>
      </c>
      <c r="D31" s="25" t="s">
        <v>14</v>
      </c>
      <c r="E31" s="25" t="s">
        <v>15</v>
      </c>
      <c r="F31" s="25" t="s">
        <v>16</v>
      </c>
      <c r="G31" s="25" t="s">
        <v>17</v>
      </c>
      <c r="I31" s="37"/>
      <c r="J31" s="37"/>
    </row>
    <row r="32" spans="1:10" ht="14.25">
      <c r="A32" s="26"/>
      <c r="B32" s="26">
        <v>0</v>
      </c>
      <c r="C32" s="28">
        <f t="shared" ref="C32:G32" si="1">COUNTIF(C$3:C$26,$B32)</f>
        <v>0</v>
      </c>
      <c r="D32" s="28">
        <f t="shared" si="1"/>
        <v>0</v>
      </c>
      <c r="E32" s="28">
        <f t="shared" si="1"/>
        <v>0</v>
      </c>
      <c r="F32" s="28">
        <f t="shared" si="1"/>
        <v>0</v>
      </c>
      <c r="G32" s="28">
        <f t="shared" si="1"/>
        <v>0</v>
      </c>
      <c r="I32" s="37"/>
      <c r="J32" s="37"/>
    </row>
    <row r="33" spans="1:10" ht="14.25">
      <c r="A33" s="31"/>
      <c r="B33" s="31">
        <v>1</v>
      </c>
      <c r="C33" s="28">
        <f t="shared" ref="C33:G33" si="2">COUNTIF(C$3:C$26,$B33)</f>
        <v>0</v>
      </c>
      <c r="D33" s="28">
        <f t="shared" si="2"/>
        <v>0</v>
      </c>
      <c r="E33" s="28">
        <f t="shared" si="2"/>
        <v>0</v>
      </c>
      <c r="F33" s="28">
        <f t="shared" si="2"/>
        <v>0</v>
      </c>
      <c r="G33" s="28">
        <f t="shared" si="2"/>
        <v>0</v>
      </c>
      <c r="I33" s="37"/>
      <c r="J33" s="37"/>
    </row>
    <row r="34" spans="1:10" ht="14.25">
      <c r="A34" s="31"/>
      <c r="B34" s="31">
        <v>2</v>
      </c>
      <c r="C34" s="28">
        <f t="shared" ref="C34:G34" si="3">COUNTIF(C$3:C$26,$B34)</f>
        <v>0</v>
      </c>
      <c r="D34" s="28">
        <f t="shared" si="3"/>
        <v>0</v>
      </c>
      <c r="E34" s="28">
        <f t="shared" si="3"/>
        <v>0</v>
      </c>
      <c r="F34" s="28">
        <f t="shared" si="3"/>
        <v>0</v>
      </c>
      <c r="G34" s="28">
        <f t="shared" si="3"/>
        <v>0</v>
      </c>
      <c r="I34" s="37"/>
      <c r="J34" s="37"/>
    </row>
    <row r="35" spans="1:10" ht="14.25">
      <c r="A35" s="31"/>
      <c r="B35" s="31">
        <v>3</v>
      </c>
      <c r="C35" s="28">
        <f t="shared" ref="C35:G35" si="4">COUNTIF(C$3:C$26,$B35)</f>
        <v>0</v>
      </c>
      <c r="D35" s="28">
        <f t="shared" si="4"/>
        <v>0</v>
      </c>
      <c r="E35" s="28">
        <f t="shared" si="4"/>
        <v>0</v>
      </c>
      <c r="F35" s="28">
        <f t="shared" si="4"/>
        <v>0</v>
      </c>
      <c r="G35" s="28">
        <f t="shared" si="4"/>
        <v>0</v>
      </c>
      <c r="I35" s="37"/>
      <c r="J35" s="37"/>
    </row>
    <row r="36" spans="1:10" ht="14.25">
      <c r="A36" s="31"/>
      <c r="B36" s="31">
        <v>4</v>
      </c>
      <c r="C36" s="28">
        <f t="shared" ref="C36:G36" si="5">COUNTIF(C$3:C$26,$B36)</f>
        <v>0</v>
      </c>
      <c r="D36" s="28">
        <f t="shared" si="5"/>
        <v>0</v>
      </c>
      <c r="E36" s="28">
        <f t="shared" si="5"/>
        <v>0</v>
      </c>
      <c r="F36" s="28">
        <f t="shared" si="5"/>
        <v>0</v>
      </c>
      <c r="G36" s="28">
        <f t="shared" si="5"/>
        <v>0</v>
      </c>
      <c r="I36" s="37"/>
      <c r="J36" s="37"/>
    </row>
    <row r="37" spans="1:10" ht="14.25">
      <c r="A37" s="31"/>
      <c r="B37" s="31">
        <v>6</v>
      </c>
      <c r="C37" s="28">
        <f t="shared" ref="C37:G37" si="6">COUNTIF(C$3:C$26,$B37)</f>
        <v>0</v>
      </c>
      <c r="D37" s="28">
        <f t="shared" si="6"/>
        <v>0</v>
      </c>
      <c r="E37" s="28">
        <f t="shared" si="6"/>
        <v>0</v>
      </c>
      <c r="F37" s="28">
        <f t="shared" si="6"/>
        <v>0</v>
      </c>
      <c r="G37" s="28">
        <f t="shared" si="6"/>
        <v>0</v>
      </c>
      <c r="I37" s="37"/>
      <c r="J37" s="37"/>
    </row>
    <row r="38" spans="1:10" ht="14.25">
      <c r="A38" s="31"/>
      <c r="B38" s="31">
        <v>8</v>
      </c>
      <c r="C38" s="28">
        <f t="shared" ref="C38:G38" si="7">COUNTIF(C$3:C$26,$B38)</f>
        <v>0</v>
      </c>
      <c r="D38" s="28">
        <f t="shared" si="7"/>
        <v>0</v>
      </c>
      <c r="E38" s="28">
        <f t="shared" si="7"/>
        <v>0</v>
      </c>
      <c r="F38" s="28">
        <f t="shared" si="7"/>
        <v>0</v>
      </c>
      <c r="G38" s="28">
        <f t="shared" si="7"/>
        <v>0</v>
      </c>
      <c r="I38" s="37"/>
      <c r="J38" s="37"/>
    </row>
    <row r="39" spans="1:10" ht="14.25">
      <c r="A39" s="31"/>
      <c r="B39" s="31">
        <v>10</v>
      </c>
      <c r="C39" s="28">
        <f t="shared" ref="C39:G39" si="8">COUNTIF(C$3:C$26,$B39)</f>
        <v>0</v>
      </c>
      <c r="D39" s="28">
        <f t="shared" si="8"/>
        <v>0</v>
      </c>
      <c r="E39" s="28">
        <f t="shared" si="8"/>
        <v>0</v>
      </c>
      <c r="F39" s="28">
        <f t="shared" si="8"/>
        <v>0</v>
      </c>
      <c r="G39" s="28">
        <f t="shared" si="8"/>
        <v>0</v>
      </c>
      <c r="I39" s="37"/>
      <c r="J39" s="37"/>
    </row>
    <row r="40" spans="1:10" ht="14.25">
      <c r="A40" s="31"/>
      <c r="B40" s="31">
        <v>12</v>
      </c>
      <c r="C40" s="28">
        <f t="shared" ref="C40:G40" si="9">COUNTIF(C$3:C$26,$B40)</f>
        <v>0</v>
      </c>
      <c r="D40" s="28">
        <f t="shared" si="9"/>
        <v>0</v>
      </c>
      <c r="E40" s="28">
        <f t="shared" si="9"/>
        <v>0</v>
      </c>
      <c r="F40" s="28">
        <f t="shared" si="9"/>
        <v>0</v>
      </c>
      <c r="G40" s="28">
        <f t="shared" si="9"/>
        <v>0</v>
      </c>
      <c r="I40" s="37"/>
      <c r="J40" s="37"/>
    </row>
    <row r="41" spans="1:10" ht="14.25">
      <c r="A41" s="31"/>
      <c r="B41" s="31">
        <v>14</v>
      </c>
      <c r="C41" s="28">
        <f t="shared" ref="C41:G41" si="10">COUNTIF(C$3:C$26,$B41)</f>
        <v>0</v>
      </c>
      <c r="D41" s="28">
        <f t="shared" si="10"/>
        <v>0</v>
      </c>
      <c r="E41" s="28">
        <f t="shared" si="10"/>
        <v>0</v>
      </c>
      <c r="F41" s="28">
        <f t="shared" si="10"/>
        <v>0</v>
      </c>
      <c r="G41" s="28">
        <f t="shared" si="10"/>
        <v>0</v>
      </c>
      <c r="I41" s="37"/>
      <c r="J41" s="37"/>
    </row>
    <row r="42" spans="1:10" ht="14.25">
      <c r="A42" s="31"/>
      <c r="B42" s="31">
        <v>16</v>
      </c>
      <c r="C42" s="28">
        <f t="shared" ref="C42:G42" si="11">COUNTIF(C$3:C$26,$B42)</f>
        <v>0</v>
      </c>
      <c r="D42" s="28">
        <f t="shared" si="11"/>
        <v>0</v>
      </c>
      <c r="E42" s="28">
        <f t="shared" si="11"/>
        <v>0</v>
      </c>
      <c r="F42" s="28">
        <f t="shared" si="11"/>
        <v>0</v>
      </c>
      <c r="G42" s="28">
        <f t="shared" si="11"/>
        <v>0</v>
      </c>
      <c r="I42" s="37"/>
      <c r="J42" s="37"/>
    </row>
    <row r="43" spans="1:10" ht="14.25">
      <c r="A43" s="31"/>
      <c r="B43" s="31">
        <v>18</v>
      </c>
      <c r="C43" s="28">
        <f t="shared" ref="C43:G43" si="12">COUNTIF(C$3:C$26,$B43)</f>
        <v>1</v>
      </c>
      <c r="D43" s="28">
        <f t="shared" si="12"/>
        <v>0</v>
      </c>
      <c r="E43" s="28">
        <f t="shared" si="12"/>
        <v>0</v>
      </c>
      <c r="F43" s="28">
        <f t="shared" si="12"/>
        <v>0</v>
      </c>
      <c r="G43" s="28">
        <f t="shared" si="12"/>
        <v>0</v>
      </c>
      <c r="I43" s="37"/>
      <c r="J43" s="37"/>
    </row>
    <row r="44" spans="1:10" ht="14.25">
      <c r="A44" s="31"/>
      <c r="B44" s="31">
        <v>20</v>
      </c>
      <c r="C44" s="28">
        <f t="shared" ref="C44:G44" si="13">COUNTIF(C$3:C$26,$B44)</f>
        <v>2</v>
      </c>
      <c r="D44" s="28">
        <f t="shared" si="13"/>
        <v>0</v>
      </c>
      <c r="E44" s="28">
        <f t="shared" si="13"/>
        <v>0</v>
      </c>
      <c r="F44" s="28">
        <f t="shared" si="13"/>
        <v>0</v>
      </c>
      <c r="G44" s="28">
        <f t="shared" si="13"/>
        <v>0</v>
      </c>
      <c r="I44" s="37"/>
      <c r="J44" s="37"/>
    </row>
    <row r="45" spans="1:10" ht="14.25">
      <c r="A45" s="31"/>
      <c r="B45" s="31">
        <v>24</v>
      </c>
      <c r="C45" s="28">
        <f t="shared" ref="C45:G45" si="14">COUNTIF(C$3:C$26,$B45)</f>
        <v>3</v>
      </c>
      <c r="D45" s="28">
        <f t="shared" si="14"/>
        <v>2</v>
      </c>
      <c r="E45" s="28">
        <f t="shared" si="14"/>
        <v>1</v>
      </c>
      <c r="F45" s="28">
        <f t="shared" si="14"/>
        <v>0</v>
      </c>
      <c r="G45" s="28">
        <f t="shared" si="14"/>
        <v>0</v>
      </c>
      <c r="I45" s="37"/>
      <c r="J45" s="37"/>
    </row>
    <row r="46" spans="1:10" ht="14.25">
      <c r="A46" s="31"/>
      <c r="B46" s="31">
        <v>28</v>
      </c>
      <c r="C46" s="28">
        <f t="shared" ref="C46:G46" si="15">COUNTIF(C$3:C$26,$B46)</f>
        <v>8</v>
      </c>
      <c r="D46" s="28">
        <f t="shared" si="15"/>
        <v>4</v>
      </c>
      <c r="E46" s="28">
        <f t="shared" si="15"/>
        <v>0</v>
      </c>
      <c r="F46" s="28">
        <f t="shared" si="15"/>
        <v>0</v>
      </c>
      <c r="G46" s="28">
        <f t="shared" si="15"/>
        <v>0</v>
      </c>
      <c r="I46" s="37"/>
      <c r="J46" s="37"/>
    </row>
    <row r="47" spans="1:10" ht="14.25">
      <c r="A47" s="31"/>
      <c r="B47" s="31">
        <v>30</v>
      </c>
      <c r="C47" s="28">
        <f t="shared" ref="C47:G47" si="16">COUNTIF(C$3:C$26,$B47)</f>
        <v>2</v>
      </c>
      <c r="D47" s="28">
        <f t="shared" si="16"/>
        <v>7</v>
      </c>
      <c r="E47" s="28">
        <f t="shared" si="16"/>
        <v>4</v>
      </c>
      <c r="F47" s="28">
        <f t="shared" si="16"/>
        <v>1</v>
      </c>
      <c r="G47" s="28">
        <f t="shared" si="16"/>
        <v>0</v>
      </c>
      <c r="I47" s="37"/>
      <c r="J47" s="37"/>
    </row>
    <row r="48" spans="1:10" ht="14.25">
      <c r="A48" s="31"/>
      <c r="B48" s="31">
        <v>34</v>
      </c>
      <c r="C48" s="28">
        <f t="shared" ref="C48:G48" si="17">COUNTIF(C$3:C$26,$B48)</f>
        <v>5</v>
      </c>
      <c r="D48" s="28">
        <f t="shared" si="17"/>
        <v>1</v>
      </c>
      <c r="E48" s="28">
        <f t="shared" si="17"/>
        <v>9</v>
      </c>
      <c r="F48" s="28">
        <f t="shared" si="17"/>
        <v>5</v>
      </c>
      <c r="G48" s="28">
        <f t="shared" si="17"/>
        <v>1</v>
      </c>
      <c r="I48" s="37"/>
      <c r="J48" s="37"/>
    </row>
    <row r="49" spans="1:10" ht="14.25">
      <c r="A49" s="31"/>
      <c r="B49" s="31">
        <v>38</v>
      </c>
      <c r="C49" s="28">
        <f t="shared" ref="C49:G49" si="18">COUNTIF(C$3:C$26,$B49)</f>
        <v>2</v>
      </c>
      <c r="D49" s="28">
        <f t="shared" si="18"/>
        <v>7</v>
      </c>
      <c r="E49" s="28">
        <f t="shared" si="18"/>
        <v>4</v>
      </c>
      <c r="F49" s="28">
        <f t="shared" si="18"/>
        <v>10</v>
      </c>
      <c r="G49" s="28">
        <f t="shared" si="18"/>
        <v>8</v>
      </c>
      <c r="I49" s="37"/>
      <c r="J49" s="37"/>
    </row>
    <row r="50" spans="1:10" ht="14.25">
      <c r="A50" s="31"/>
      <c r="B50" s="31">
        <v>40</v>
      </c>
      <c r="C50" s="28">
        <f t="shared" ref="C50:G50" si="19">COUNTIF(C$3:C$26,$B50)</f>
        <v>0</v>
      </c>
      <c r="D50" s="28">
        <f t="shared" si="19"/>
        <v>1</v>
      </c>
      <c r="E50" s="28">
        <f t="shared" si="19"/>
        <v>4</v>
      </c>
      <c r="F50" s="28">
        <f t="shared" si="19"/>
        <v>6</v>
      </c>
      <c r="G50" s="28">
        <f t="shared" si="19"/>
        <v>10</v>
      </c>
      <c r="I50" s="37"/>
      <c r="J50" s="37"/>
    </row>
    <row r="51" spans="1:10" ht="14.25">
      <c r="A51" s="31"/>
      <c r="B51" s="31">
        <v>44</v>
      </c>
      <c r="C51" s="28">
        <f t="shared" ref="C51:G51" si="20">COUNTIF(C$3:C$26,$B51)</f>
        <v>0</v>
      </c>
      <c r="D51" s="28">
        <f t="shared" si="20"/>
        <v>0</v>
      </c>
      <c r="E51" s="28">
        <f t="shared" si="20"/>
        <v>0</v>
      </c>
      <c r="F51" s="28">
        <f t="shared" si="20"/>
        <v>0</v>
      </c>
      <c r="G51" s="28">
        <f t="shared" si="20"/>
        <v>0</v>
      </c>
      <c r="I51" s="37"/>
      <c r="J51" s="37"/>
    </row>
    <row r="52" spans="1:10" ht="14.25">
      <c r="A52" s="31"/>
      <c r="B52" s="31">
        <v>50</v>
      </c>
      <c r="C52" s="28">
        <f t="shared" ref="C52:G52" si="21">COUNTIF(C$3:C$26,$B52)</f>
        <v>0</v>
      </c>
      <c r="D52" s="28">
        <f t="shared" si="21"/>
        <v>0</v>
      </c>
      <c r="E52" s="28">
        <f t="shared" si="21"/>
        <v>1</v>
      </c>
      <c r="F52" s="28">
        <f t="shared" si="21"/>
        <v>1</v>
      </c>
      <c r="G52" s="28">
        <f t="shared" si="21"/>
        <v>4</v>
      </c>
      <c r="I52" s="37"/>
      <c r="J52" s="37"/>
    </row>
    <row r="53" spans="1:10" ht="14.25">
      <c r="A53" s="31"/>
      <c r="B53" s="31">
        <v>60</v>
      </c>
      <c r="C53" s="28">
        <f t="shared" ref="C53:G53" si="22">COUNTIF(C$3:C$26,$B53)</f>
        <v>0</v>
      </c>
      <c r="D53" s="28">
        <f t="shared" si="22"/>
        <v>0</v>
      </c>
      <c r="E53" s="28">
        <f t="shared" si="22"/>
        <v>0</v>
      </c>
      <c r="F53" s="28">
        <f t="shared" si="22"/>
        <v>0</v>
      </c>
      <c r="G53" s="28">
        <f t="shared" si="22"/>
        <v>0</v>
      </c>
      <c r="I53" s="37"/>
      <c r="J53" s="37"/>
    </row>
    <row r="54" spans="1:10" ht="12.75">
      <c r="A54" s="34"/>
      <c r="B54" s="34" t="s">
        <v>18</v>
      </c>
      <c r="C54" s="25">
        <f t="shared" ref="C54:G54" si="23">SUM(C32:C53)</f>
        <v>23</v>
      </c>
      <c r="D54" s="25">
        <f t="shared" si="23"/>
        <v>22</v>
      </c>
      <c r="E54" s="25">
        <f t="shared" si="23"/>
        <v>23</v>
      </c>
      <c r="F54" s="25">
        <f t="shared" si="23"/>
        <v>23</v>
      </c>
      <c r="G54" s="25">
        <f t="shared" si="23"/>
        <v>23</v>
      </c>
      <c r="I54" s="37"/>
      <c r="J54" s="37"/>
    </row>
    <row r="55" spans="1:10" ht="12.75">
      <c r="B55" s="10"/>
      <c r="C55" s="10"/>
      <c r="D55" s="25" t="s">
        <v>14</v>
      </c>
      <c r="E55" s="25" t="s">
        <v>15</v>
      </c>
      <c r="F55" s="25" t="s">
        <v>16</v>
      </c>
      <c r="G55" s="25" t="s">
        <v>17</v>
      </c>
      <c r="I55" s="37"/>
      <c r="J55" s="37"/>
    </row>
    <row r="56" spans="1:10" ht="12.75">
      <c r="B56" s="24"/>
      <c r="C56" s="24" t="s">
        <v>19</v>
      </c>
      <c r="D56" s="35">
        <f>SUM(D32:D45)/D54</f>
        <v>9.0909090909090912E-2</v>
      </c>
      <c r="E56" s="35">
        <f>SUM(E32:E46)/E54</f>
        <v>4.3478260869565216E-2</v>
      </c>
      <c r="F56" s="35">
        <f>SUM(F32:F47)/F54</f>
        <v>4.3478260869565216E-2</v>
      </c>
      <c r="G56" s="35">
        <f>SUM(G32:G48)/G54</f>
        <v>4.3478260869565216E-2</v>
      </c>
      <c r="I56" s="37"/>
      <c r="J56" s="37"/>
    </row>
    <row r="57" spans="1:10" ht="12.75">
      <c r="B57" s="34"/>
      <c r="C57" s="34" t="s">
        <v>20</v>
      </c>
      <c r="D57" s="35">
        <f>SUM(D46)/D54</f>
        <v>0.18181818181818182</v>
      </c>
      <c r="E57" s="35">
        <f>E47/E54</f>
        <v>0.17391304347826086</v>
      </c>
      <c r="F57" s="35">
        <f>SUM(F48)/F54</f>
        <v>0.21739130434782608</v>
      </c>
      <c r="G57" s="35">
        <f>SUM(G49)/G54</f>
        <v>0.34782608695652173</v>
      </c>
      <c r="I57" s="37"/>
      <c r="J57" s="37"/>
    </row>
    <row r="58" spans="1:10" ht="12.75">
      <c r="B58" s="34"/>
      <c r="C58" s="34" t="s">
        <v>21</v>
      </c>
      <c r="D58" s="35">
        <f>SUM(D47)/D54</f>
        <v>0.31818181818181818</v>
      </c>
      <c r="E58" s="35">
        <f>SUM(E48)/E54</f>
        <v>0.39130434782608697</v>
      </c>
      <c r="F58" s="35">
        <f>SUM(F49)/F54</f>
        <v>0.43478260869565216</v>
      </c>
      <c r="G58" s="35">
        <f>SUM(G50)/G54</f>
        <v>0.43478260869565216</v>
      </c>
      <c r="I58" s="37"/>
      <c r="J58" s="37"/>
    </row>
    <row r="59" spans="1:10" ht="12.75">
      <c r="B59" s="34"/>
      <c r="C59" s="34" t="s">
        <v>22</v>
      </c>
      <c r="D59" s="35">
        <f>SUM(D48:D53)/D54</f>
        <v>0.40909090909090912</v>
      </c>
      <c r="E59" s="35">
        <f>SUM(E49:E53)/E54</f>
        <v>0.39130434782608697</v>
      </c>
      <c r="F59" s="35">
        <f>SUM(F50:F53)/F54</f>
        <v>0.30434782608695654</v>
      </c>
      <c r="G59" s="35">
        <f>SUM(G51:G53)/G54</f>
        <v>0.17391304347826086</v>
      </c>
      <c r="I59" s="37"/>
      <c r="J59" s="37"/>
    </row>
    <row r="60" spans="1:10" ht="12.75">
      <c r="C60" s="6"/>
      <c r="I60" s="37"/>
      <c r="J60" s="37"/>
    </row>
    <row r="61" spans="1:10" ht="12.75">
      <c r="C61" s="6"/>
      <c r="I61" s="37"/>
      <c r="J61" s="37"/>
    </row>
    <row r="62" spans="1:10" ht="12.75">
      <c r="I62" s="37"/>
      <c r="J62" s="37"/>
    </row>
    <row r="63" spans="1:10" ht="12.75">
      <c r="I63" s="37"/>
      <c r="J63" s="37"/>
    </row>
    <row r="64" spans="1:10" ht="12.75">
      <c r="I64" s="37"/>
      <c r="J64" s="37"/>
    </row>
    <row r="65" spans="9:10" ht="12.75">
      <c r="I65" s="37"/>
      <c r="J65" s="37"/>
    </row>
    <row r="66" spans="9:10" ht="12.75">
      <c r="I66" s="37"/>
      <c r="J66" s="37"/>
    </row>
    <row r="67" spans="9:10" ht="12.75">
      <c r="I67" s="37"/>
      <c r="J67" s="37"/>
    </row>
    <row r="68" spans="9:10" ht="12.75">
      <c r="I68" s="37"/>
      <c r="J68" s="37"/>
    </row>
    <row r="69" spans="9:10" ht="12.75">
      <c r="I69" s="37"/>
      <c r="J69" s="37"/>
    </row>
    <row r="70" spans="9:10" ht="12.75">
      <c r="I70" s="37"/>
      <c r="J70" s="37"/>
    </row>
    <row r="71" spans="9:10" ht="12.75">
      <c r="I71" s="37"/>
      <c r="J71" s="37"/>
    </row>
    <row r="72" spans="9:10" ht="12.75">
      <c r="I72" s="37"/>
      <c r="J72" s="37"/>
    </row>
    <row r="73" spans="9:10" ht="12.75">
      <c r="I73" s="37"/>
      <c r="J73" s="37"/>
    </row>
    <row r="74" spans="9:10" ht="12.75">
      <c r="I74" s="37"/>
      <c r="J74" s="37"/>
    </row>
    <row r="75" spans="9:10" ht="12.75">
      <c r="I75" s="37"/>
      <c r="J75" s="37"/>
    </row>
    <row r="76" spans="9:10" ht="12.75">
      <c r="I76" s="37"/>
      <c r="J76" s="37"/>
    </row>
    <row r="77" spans="9:10" ht="12.75">
      <c r="I77" s="37"/>
      <c r="J77" s="37"/>
    </row>
    <row r="78" spans="9:10" ht="12.75">
      <c r="I78" s="37"/>
      <c r="J78" s="37"/>
    </row>
    <row r="79" spans="9:10" ht="12.75">
      <c r="I79" s="37"/>
      <c r="J79" s="37"/>
    </row>
    <row r="80" spans="9:10" ht="12.75">
      <c r="I80" s="37"/>
      <c r="J80" s="37"/>
    </row>
    <row r="81" spans="9:10" ht="12.75">
      <c r="I81" s="37"/>
      <c r="J81" s="37"/>
    </row>
    <row r="82" spans="9:10" ht="12.75">
      <c r="I82" s="37"/>
      <c r="J82" s="37"/>
    </row>
    <row r="83" spans="9:10" ht="12.75">
      <c r="I83" s="37"/>
      <c r="J83" s="37"/>
    </row>
    <row r="84" spans="9:10" ht="12.75">
      <c r="I84" s="37"/>
      <c r="J84" s="37"/>
    </row>
    <row r="85" spans="9:10" ht="12.75">
      <c r="I85" s="37"/>
      <c r="J85" s="37"/>
    </row>
    <row r="86" spans="9:10" ht="12.75">
      <c r="I86" s="37"/>
      <c r="J86" s="37"/>
    </row>
    <row r="87" spans="9:10" ht="12.75">
      <c r="I87" s="37"/>
      <c r="J87" s="37"/>
    </row>
    <row r="88" spans="9:10" ht="12.75">
      <c r="I88" s="37"/>
      <c r="J88" s="37"/>
    </row>
    <row r="89" spans="9:10" ht="12.75">
      <c r="I89" s="37"/>
      <c r="J89" s="37"/>
    </row>
    <row r="90" spans="9:10" ht="12.75">
      <c r="I90" s="37"/>
      <c r="J90" s="37"/>
    </row>
    <row r="91" spans="9:10" ht="12.75">
      <c r="I91" s="37"/>
      <c r="J91" s="37"/>
    </row>
    <row r="92" spans="9:10" ht="12.75">
      <c r="I92" s="37"/>
      <c r="J92" s="37"/>
    </row>
    <row r="93" spans="9:10" ht="12.75">
      <c r="I93" s="37"/>
      <c r="J93" s="37"/>
    </row>
    <row r="94" spans="9:10" ht="12.75">
      <c r="I94" s="37"/>
      <c r="J94" s="37"/>
    </row>
    <row r="95" spans="9:10" ht="12.75">
      <c r="I95" s="37"/>
      <c r="J95" s="37"/>
    </row>
    <row r="96" spans="9:10" ht="12.75">
      <c r="I96" s="37"/>
      <c r="J96" s="37"/>
    </row>
    <row r="97" spans="9:10" ht="12.75">
      <c r="I97" s="37"/>
      <c r="J97" s="37"/>
    </row>
    <row r="98" spans="9:10" ht="12.75">
      <c r="I98" s="37"/>
      <c r="J98" s="37"/>
    </row>
    <row r="99" spans="9:10" ht="12.75">
      <c r="I99" s="37"/>
      <c r="J99" s="37"/>
    </row>
    <row r="100" spans="9:10" ht="12.75">
      <c r="I100" s="37"/>
      <c r="J100" s="37"/>
    </row>
    <row r="101" spans="9:10" ht="12.75">
      <c r="I101" s="37"/>
      <c r="J101" s="37"/>
    </row>
    <row r="102" spans="9:10" ht="12.75">
      <c r="I102" s="37"/>
      <c r="J102" s="37"/>
    </row>
    <row r="103" spans="9:10" ht="12.75">
      <c r="I103" s="37"/>
      <c r="J103" s="37"/>
    </row>
    <row r="104" spans="9:10" ht="12.75">
      <c r="I104" s="37"/>
      <c r="J104" s="37"/>
    </row>
    <row r="105" spans="9:10" ht="12.75">
      <c r="I105" s="37"/>
      <c r="J105" s="37"/>
    </row>
    <row r="106" spans="9:10" ht="12.75">
      <c r="I106" s="37"/>
      <c r="J106" s="37"/>
    </row>
    <row r="107" spans="9:10" ht="12.75">
      <c r="I107" s="37"/>
      <c r="J107" s="37"/>
    </row>
    <row r="108" spans="9:10" ht="12.75">
      <c r="I108" s="37"/>
      <c r="J108" s="37"/>
    </row>
    <row r="109" spans="9:10" ht="12.75">
      <c r="I109" s="37"/>
      <c r="J109" s="37"/>
    </row>
    <row r="110" spans="9:10" ht="12.75">
      <c r="I110" s="37"/>
      <c r="J110" s="37"/>
    </row>
    <row r="111" spans="9:10" ht="12.75">
      <c r="I111" s="37"/>
      <c r="J111" s="37"/>
    </row>
    <row r="112" spans="9:10" ht="12.75">
      <c r="I112" s="37"/>
      <c r="J112" s="37"/>
    </row>
    <row r="113" spans="9:10" ht="12.75">
      <c r="I113" s="37"/>
      <c r="J113" s="37"/>
    </row>
    <row r="114" spans="9:10" ht="12.75">
      <c r="I114" s="37"/>
      <c r="J114" s="37"/>
    </row>
    <row r="115" spans="9:10" ht="12.75">
      <c r="I115" s="37"/>
      <c r="J115" s="37"/>
    </row>
    <row r="116" spans="9:10" ht="12.75">
      <c r="I116" s="37"/>
      <c r="J116" s="37"/>
    </row>
    <row r="117" spans="9:10" ht="12.75">
      <c r="I117" s="37"/>
      <c r="J117" s="37"/>
    </row>
    <row r="118" spans="9:10" ht="12.75">
      <c r="I118" s="37"/>
      <c r="J118" s="37"/>
    </row>
    <row r="119" spans="9:10" ht="12.75">
      <c r="I119" s="37"/>
      <c r="J119" s="37"/>
    </row>
    <row r="120" spans="9:10" ht="12.75">
      <c r="I120" s="37"/>
      <c r="J120" s="37"/>
    </row>
    <row r="121" spans="9:10" ht="12.75">
      <c r="I121" s="37"/>
      <c r="J121" s="37"/>
    </row>
    <row r="122" spans="9:10" ht="12.75">
      <c r="I122" s="37"/>
      <c r="J122" s="37"/>
    </row>
    <row r="123" spans="9:10" ht="12.75">
      <c r="I123" s="37"/>
      <c r="J123" s="37"/>
    </row>
    <row r="124" spans="9:10" ht="12.75">
      <c r="I124" s="37"/>
      <c r="J124" s="37"/>
    </row>
    <row r="125" spans="9:10" ht="12.75">
      <c r="I125" s="37"/>
      <c r="J125" s="37"/>
    </row>
    <row r="126" spans="9:10" ht="12.75">
      <c r="I126" s="37"/>
      <c r="J126" s="37"/>
    </row>
    <row r="127" spans="9:10" ht="12.75">
      <c r="I127" s="37"/>
      <c r="J127" s="37"/>
    </row>
    <row r="128" spans="9:10" ht="12.75">
      <c r="I128" s="37"/>
      <c r="J128" s="37"/>
    </row>
    <row r="129" spans="9:10" ht="12.75">
      <c r="I129" s="37"/>
      <c r="J129" s="37"/>
    </row>
    <row r="130" spans="9:10" ht="12.75">
      <c r="I130" s="37"/>
      <c r="J130" s="37"/>
    </row>
    <row r="131" spans="9:10" ht="12.75">
      <c r="I131" s="37"/>
      <c r="J131" s="37"/>
    </row>
    <row r="132" spans="9:10" ht="12.75">
      <c r="I132" s="37"/>
      <c r="J132" s="37"/>
    </row>
    <row r="133" spans="9:10" ht="12.75">
      <c r="I133" s="37"/>
      <c r="J133" s="37"/>
    </row>
    <row r="134" spans="9:10" ht="12.75">
      <c r="I134" s="37"/>
      <c r="J134" s="37"/>
    </row>
    <row r="135" spans="9:10" ht="12.75">
      <c r="I135" s="37"/>
      <c r="J135" s="37"/>
    </row>
    <row r="136" spans="9:10" ht="12.75">
      <c r="I136" s="37"/>
      <c r="J136" s="37"/>
    </row>
    <row r="137" spans="9:10" ht="12.75">
      <c r="I137" s="37"/>
      <c r="J137" s="37"/>
    </row>
    <row r="138" spans="9:10" ht="12.75">
      <c r="I138" s="37"/>
      <c r="J138" s="37"/>
    </row>
    <row r="139" spans="9:10" ht="12.75">
      <c r="I139" s="37"/>
      <c r="J139" s="37"/>
    </row>
    <row r="140" spans="9:10" ht="12.75">
      <c r="I140" s="37"/>
      <c r="J140" s="37"/>
    </row>
    <row r="141" spans="9:10" ht="12.75">
      <c r="I141" s="37"/>
      <c r="J141" s="37"/>
    </row>
    <row r="142" spans="9:10" ht="12.75">
      <c r="I142" s="37"/>
      <c r="J142" s="37"/>
    </row>
    <row r="143" spans="9:10" ht="12.75">
      <c r="I143" s="37"/>
      <c r="J143" s="37"/>
    </row>
    <row r="144" spans="9:10" ht="12.75">
      <c r="I144" s="37"/>
      <c r="J144" s="37"/>
    </row>
    <row r="145" spans="9:10" ht="12.75">
      <c r="I145" s="37"/>
      <c r="J145" s="37"/>
    </row>
    <row r="146" spans="9:10" ht="12.75">
      <c r="I146" s="37"/>
      <c r="J146" s="37"/>
    </row>
    <row r="147" spans="9:10" ht="12.75">
      <c r="I147" s="37"/>
      <c r="J147" s="37"/>
    </row>
    <row r="148" spans="9:10" ht="12.75">
      <c r="I148" s="37"/>
      <c r="J148" s="37"/>
    </row>
    <row r="149" spans="9:10" ht="12.75">
      <c r="I149" s="37"/>
      <c r="J149" s="37"/>
    </row>
    <row r="150" spans="9:10" ht="12.75">
      <c r="I150" s="37"/>
      <c r="J150" s="37"/>
    </row>
    <row r="151" spans="9:10" ht="12.75">
      <c r="I151" s="37"/>
      <c r="J151" s="37"/>
    </row>
    <row r="152" spans="9:10" ht="12.75">
      <c r="I152" s="37"/>
      <c r="J152" s="37"/>
    </row>
    <row r="153" spans="9:10" ht="12.75">
      <c r="I153" s="37"/>
      <c r="J153" s="37"/>
    </row>
    <row r="154" spans="9:10" ht="12.75">
      <c r="I154" s="37"/>
      <c r="J154" s="37"/>
    </row>
    <row r="155" spans="9:10" ht="12.75">
      <c r="I155" s="37"/>
      <c r="J155" s="37"/>
    </row>
    <row r="156" spans="9:10" ht="12.75">
      <c r="I156" s="37"/>
      <c r="J156" s="37"/>
    </row>
    <row r="157" spans="9:10" ht="12.75">
      <c r="I157" s="37"/>
      <c r="J157" s="37"/>
    </row>
    <row r="158" spans="9:10" ht="12.75">
      <c r="I158" s="37"/>
      <c r="J158" s="37"/>
    </row>
    <row r="159" spans="9:10" ht="12.75">
      <c r="I159" s="37"/>
      <c r="J159" s="37"/>
    </row>
    <row r="160" spans="9:10" ht="12.75">
      <c r="I160" s="37"/>
      <c r="J160" s="37"/>
    </row>
    <row r="161" spans="9:10" ht="12.75">
      <c r="I161" s="37"/>
      <c r="J161" s="37"/>
    </row>
    <row r="162" spans="9:10" ht="12.75">
      <c r="I162" s="37"/>
      <c r="J162" s="37"/>
    </row>
    <row r="163" spans="9:10" ht="12.75">
      <c r="I163" s="37"/>
      <c r="J163" s="37"/>
    </row>
    <row r="164" spans="9:10" ht="12.75">
      <c r="I164" s="37"/>
      <c r="J164" s="37"/>
    </row>
    <row r="165" spans="9:10" ht="12.75">
      <c r="I165" s="37"/>
      <c r="J165" s="37"/>
    </row>
    <row r="166" spans="9:10" ht="12.75">
      <c r="I166" s="37"/>
      <c r="J166" s="37"/>
    </row>
    <row r="167" spans="9:10" ht="12.75">
      <c r="I167" s="37"/>
      <c r="J167" s="37"/>
    </row>
    <row r="168" spans="9:10" ht="12.75">
      <c r="I168" s="37"/>
      <c r="J168" s="37"/>
    </row>
    <row r="169" spans="9:10" ht="12.75">
      <c r="I169" s="37"/>
      <c r="J169" s="37"/>
    </row>
    <row r="170" spans="9:10" ht="12.75">
      <c r="I170" s="37"/>
      <c r="J170" s="37"/>
    </row>
    <row r="171" spans="9:10" ht="12.75">
      <c r="I171" s="37"/>
      <c r="J171" s="37"/>
    </row>
    <row r="172" spans="9:10" ht="12.75">
      <c r="I172" s="37"/>
      <c r="J172" s="37"/>
    </row>
    <row r="173" spans="9:10" ht="12.75">
      <c r="I173" s="37"/>
      <c r="J173" s="37"/>
    </row>
    <row r="174" spans="9:10" ht="12.75">
      <c r="I174" s="37"/>
      <c r="J174" s="37"/>
    </row>
    <row r="175" spans="9:10" ht="12.75">
      <c r="I175" s="37"/>
      <c r="J175" s="37"/>
    </row>
    <row r="176" spans="9:10" ht="12.75">
      <c r="I176" s="37"/>
      <c r="J176" s="37"/>
    </row>
    <row r="177" spans="9:10" ht="12.75">
      <c r="I177" s="37"/>
      <c r="J177" s="37"/>
    </row>
    <row r="178" spans="9:10" ht="12.75">
      <c r="I178" s="37"/>
      <c r="J178" s="37"/>
    </row>
    <row r="179" spans="9:10" ht="12.75">
      <c r="I179" s="37"/>
      <c r="J179" s="37"/>
    </row>
    <row r="180" spans="9:10" ht="12.75">
      <c r="I180" s="37"/>
      <c r="J180" s="37"/>
    </row>
    <row r="181" spans="9:10" ht="12.75">
      <c r="I181" s="37"/>
      <c r="J181" s="37"/>
    </row>
    <row r="182" spans="9:10" ht="12.75">
      <c r="I182" s="37"/>
      <c r="J182" s="37"/>
    </row>
    <row r="183" spans="9:10" ht="12.75">
      <c r="I183" s="37"/>
      <c r="J183" s="37"/>
    </row>
    <row r="184" spans="9:10" ht="12.75">
      <c r="I184" s="37"/>
      <c r="J184" s="37"/>
    </row>
    <row r="185" spans="9:10" ht="12.75">
      <c r="I185" s="37"/>
      <c r="J185" s="37"/>
    </row>
    <row r="186" spans="9:10" ht="12.75">
      <c r="I186" s="37"/>
      <c r="J186" s="37"/>
    </row>
    <row r="187" spans="9:10" ht="12.75">
      <c r="I187" s="37"/>
      <c r="J187" s="37"/>
    </row>
    <row r="188" spans="9:10" ht="12.75">
      <c r="I188" s="37"/>
      <c r="J188" s="37"/>
    </row>
    <row r="189" spans="9:10" ht="12.75">
      <c r="I189" s="37"/>
      <c r="J189" s="37"/>
    </row>
    <row r="190" spans="9:10" ht="12.75">
      <c r="I190" s="37"/>
      <c r="J190" s="37"/>
    </row>
    <row r="191" spans="9:10" ht="12.75">
      <c r="I191" s="37"/>
      <c r="J191" s="37"/>
    </row>
    <row r="192" spans="9:10" ht="12.75">
      <c r="I192" s="37"/>
      <c r="J192" s="37"/>
    </row>
    <row r="193" spans="9:10" ht="12.75">
      <c r="I193" s="37"/>
      <c r="J193" s="37"/>
    </row>
    <row r="194" spans="9:10" ht="12.75">
      <c r="I194" s="37"/>
      <c r="J194" s="37"/>
    </row>
    <row r="195" spans="9:10" ht="12.75">
      <c r="I195" s="37"/>
      <c r="J195" s="37"/>
    </row>
    <row r="196" spans="9:10" ht="12.75">
      <c r="I196" s="37"/>
      <c r="J196" s="37"/>
    </row>
    <row r="197" spans="9:10" ht="12.75">
      <c r="I197" s="37"/>
      <c r="J197" s="37"/>
    </row>
    <row r="198" spans="9:10" ht="12.75">
      <c r="I198" s="37"/>
      <c r="J198" s="37"/>
    </row>
    <row r="199" spans="9:10" ht="12.75">
      <c r="I199" s="37"/>
      <c r="J199" s="37"/>
    </row>
    <row r="200" spans="9:10" ht="12.75">
      <c r="I200" s="37"/>
      <c r="J200" s="37"/>
    </row>
    <row r="201" spans="9:10" ht="12.75">
      <c r="I201" s="37"/>
      <c r="J201" s="37"/>
    </row>
    <row r="202" spans="9:10" ht="12.75">
      <c r="I202" s="37"/>
      <c r="J202" s="37"/>
    </row>
    <row r="203" spans="9:10" ht="12.75">
      <c r="I203" s="37"/>
      <c r="J203" s="37"/>
    </row>
    <row r="204" spans="9:10" ht="12.75">
      <c r="I204" s="37"/>
      <c r="J204" s="37"/>
    </row>
    <row r="205" spans="9:10" ht="12.75">
      <c r="I205" s="37"/>
      <c r="J205" s="37"/>
    </row>
    <row r="206" spans="9:10" ht="12.75">
      <c r="I206" s="37"/>
      <c r="J206" s="37"/>
    </row>
    <row r="207" spans="9:10" ht="12.75">
      <c r="I207" s="37"/>
      <c r="J207" s="37"/>
    </row>
    <row r="208" spans="9:10" ht="12.75">
      <c r="I208" s="37"/>
      <c r="J208" s="37"/>
    </row>
    <row r="209" spans="9:10" ht="12.75">
      <c r="I209" s="37"/>
      <c r="J209" s="37"/>
    </row>
    <row r="210" spans="9:10" ht="12.75">
      <c r="I210" s="37"/>
      <c r="J210" s="37"/>
    </row>
    <row r="211" spans="9:10" ht="12.75">
      <c r="I211" s="37"/>
      <c r="J211" s="37"/>
    </row>
    <row r="212" spans="9:10" ht="12.75">
      <c r="I212" s="37"/>
      <c r="J212" s="37"/>
    </row>
    <row r="213" spans="9:10" ht="12.75">
      <c r="I213" s="37"/>
      <c r="J213" s="37"/>
    </row>
    <row r="214" spans="9:10" ht="12.75">
      <c r="I214" s="37"/>
      <c r="J214" s="37"/>
    </row>
    <row r="215" spans="9:10" ht="12.75">
      <c r="I215" s="37"/>
      <c r="J215" s="37"/>
    </row>
    <row r="216" spans="9:10" ht="12.75">
      <c r="I216" s="37"/>
      <c r="J216" s="37"/>
    </row>
    <row r="217" spans="9:10" ht="12.75">
      <c r="I217" s="37"/>
      <c r="J217" s="37"/>
    </row>
    <row r="218" spans="9:10" ht="12.75">
      <c r="I218" s="37"/>
      <c r="J218" s="37"/>
    </row>
    <row r="219" spans="9:10" ht="12.75">
      <c r="I219" s="37"/>
      <c r="J219" s="37"/>
    </row>
    <row r="220" spans="9:10" ht="12.75">
      <c r="I220" s="37"/>
      <c r="J220" s="37"/>
    </row>
    <row r="221" spans="9:10" ht="12.75">
      <c r="I221" s="37"/>
      <c r="J221" s="37"/>
    </row>
    <row r="222" spans="9:10" ht="12.75">
      <c r="I222" s="37"/>
      <c r="J222" s="37"/>
    </row>
    <row r="223" spans="9:10" ht="12.75">
      <c r="I223" s="37"/>
      <c r="J223" s="37"/>
    </row>
    <row r="224" spans="9:10" ht="12.75">
      <c r="I224" s="37"/>
      <c r="J224" s="37"/>
    </row>
    <row r="225" spans="9:10" ht="12.75">
      <c r="I225" s="37"/>
      <c r="J225" s="37"/>
    </row>
    <row r="226" spans="9:10" ht="12.75">
      <c r="I226" s="37"/>
      <c r="J226" s="37"/>
    </row>
    <row r="227" spans="9:10" ht="12.75">
      <c r="I227" s="37"/>
      <c r="J227" s="37"/>
    </row>
    <row r="228" spans="9:10" ht="12.75">
      <c r="I228" s="37"/>
      <c r="J228" s="37"/>
    </row>
    <row r="229" spans="9:10" ht="12.75">
      <c r="I229" s="37"/>
      <c r="J229" s="37"/>
    </row>
    <row r="230" spans="9:10" ht="12.75">
      <c r="I230" s="37"/>
      <c r="J230" s="37"/>
    </row>
    <row r="231" spans="9:10" ht="12.75">
      <c r="I231" s="37"/>
      <c r="J231" s="37"/>
    </row>
    <row r="232" spans="9:10" ht="12.75">
      <c r="I232" s="37"/>
      <c r="J232" s="37"/>
    </row>
    <row r="233" spans="9:10" ht="12.75">
      <c r="I233" s="37"/>
      <c r="J233" s="37"/>
    </row>
    <row r="234" spans="9:10" ht="12.75">
      <c r="I234" s="37"/>
      <c r="J234" s="37"/>
    </row>
    <row r="235" spans="9:10" ht="12.75">
      <c r="I235" s="37"/>
      <c r="J235" s="37"/>
    </row>
    <row r="236" spans="9:10" ht="12.75">
      <c r="I236" s="37"/>
      <c r="J236" s="37"/>
    </row>
    <row r="237" spans="9:10" ht="12.75">
      <c r="I237" s="37"/>
      <c r="J237" s="37"/>
    </row>
    <row r="238" spans="9:10" ht="12.75">
      <c r="I238" s="37"/>
      <c r="J238" s="37"/>
    </row>
    <row r="239" spans="9:10" ht="12.75">
      <c r="I239" s="37"/>
      <c r="J239" s="37"/>
    </row>
    <row r="240" spans="9:10" ht="12.75">
      <c r="I240" s="37"/>
      <c r="J240" s="37"/>
    </row>
    <row r="241" spans="9:10" ht="12.75">
      <c r="I241" s="37"/>
      <c r="J241" s="37"/>
    </row>
    <row r="242" spans="9:10" ht="12.75">
      <c r="I242" s="37"/>
      <c r="J242" s="37"/>
    </row>
    <row r="243" spans="9:10" ht="12.75">
      <c r="I243" s="37"/>
      <c r="J243" s="37"/>
    </row>
    <row r="244" spans="9:10" ht="12.75">
      <c r="I244" s="37"/>
      <c r="J244" s="37"/>
    </row>
    <row r="245" spans="9:10" ht="12.75">
      <c r="I245" s="37"/>
      <c r="J245" s="37"/>
    </row>
    <row r="246" spans="9:10" ht="12.75">
      <c r="I246" s="37"/>
      <c r="J246" s="37"/>
    </row>
    <row r="247" spans="9:10" ht="12.75">
      <c r="I247" s="37"/>
      <c r="J247" s="37"/>
    </row>
    <row r="248" spans="9:10" ht="12.75">
      <c r="I248" s="37"/>
      <c r="J248" s="37"/>
    </row>
    <row r="249" spans="9:10" ht="12.75">
      <c r="I249" s="37"/>
      <c r="J249" s="37"/>
    </row>
    <row r="250" spans="9:10" ht="12.75">
      <c r="I250" s="37"/>
      <c r="J250" s="37"/>
    </row>
    <row r="251" spans="9:10" ht="12.75">
      <c r="I251" s="37"/>
      <c r="J251" s="37"/>
    </row>
    <row r="252" spans="9:10" ht="12.75">
      <c r="I252" s="37"/>
      <c r="J252" s="37"/>
    </row>
    <row r="253" spans="9:10" ht="12.75">
      <c r="I253" s="37"/>
      <c r="J253" s="37"/>
    </row>
    <row r="254" spans="9:10" ht="12.75">
      <c r="I254" s="37"/>
      <c r="J254" s="37"/>
    </row>
    <row r="255" spans="9:10" ht="12.75">
      <c r="I255" s="37"/>
      <c r="J255" s="37"/>
    </row>
    <row r="256" spans="9:10" ht="12.75">
      <c r="I256" s="37"/>
      <c r="J256" s="37"/>
    </row>
    <row r="257" spans="9:10" ht="12.75">
      <c r="I257" s="37"/>
      <c r="J257" s="37"/>
    </row>
    <row r="258" spans="9:10" ht="12.75">
      <c r="I258" s="37"/>
      <c r="J258" s="37"/>
    </row>
    <row r="259" spans="9:10" ht="12.75">
      <c r="I259" s="37"/>
      <c r="J259" s="37"/>
    </row>
    <row r="260" spans="9:10" ht="12.75">
      <c r="I260" s="37"/>
      <c r="J260" s="37"/>
    </row>
    <row r="261" spans="9:10" ht="12.75">
      <c r="I261" s="37"/>
      <c r="J261" s="37"/>
    </row>
    <row r="262" spans="9:10" ht="12.75">
      <c r="I262" s="37"/>
      <c r="J262" s="37"/>
    </row>
    <row r="263" spans="9:10" ht="12.75">
      <c r="I263" s="37"/>
      <c r="J263" s="37"/>
    </row>
    <row r="264" spans="9:10" ht="12.75">
      <c r="I264" s="37"/>
      <c r="J264" s="37"/>
    </row>
    <row r="265" spans="9:10" ht="12.75">
      <c r="I265" s="37"/>
      <c r="J265" s="37"/>
    </row>
    <row r="266" spans="9:10" ht="12.75">
      <c r="I266" s="37"/>
      <c r="J266" s="37"/>
    </row>
    <row r="267" spans="9:10" ht="12.75">
      <c r="I267" s="37"/>
      <c r="J267" s="37"/>
    </row>
    <row r="268" spans="9:10" ht="12.75">
      <c r="I268" s="37"/>
      <c r="J268" s="37"/>
    </row>
    <row r="269" spans="9:10" ht="12.75">
      <c r="I269" s="37"/>
      <c r="J269" s="37"/>
    </row>
    <row r="270" spans="9:10" ht="12.75">
      <c r="I270" s="37"/>
      <c r="J270" s="37"/>
    </row>
    <row r="271" spans="9:10" ht="12.75">
      <c r="I271" s="37"/>
      <c r="J271" s="37"/>
    </row>
    <row r="272" spans="9:10" ht="12.75">
      <c r="I272" s="37"/>
      <c r="J272" s="37"/>
    </row>
    <row r="273" spans="9:10" ht="12.75">
      <c r="I273" s="37"/>
      <c r="J273" s="37"/>
    </row>
    <row r="274" spans="9:10" ht="12.75">
      <c r="I274" s="37"/>
      <c r="J274" s="37"/>
    </row>
    <row r="275" spans="9:10" ht="12.75">
      <c r="I275" s="37"/>
      <c r="J275" s="37"/>
    </row>
    <row r="276" spans="9:10" ht="12.75">
      <c r="I276" s="37"/>
      <c r="J276" s="37"/>
    </row>
    <row r="277" spans="9:10" ht="12.75">
      <c r="I277" s="37"/>
      <c r="J277" s="37"/>
    </row>
    <row r="278" spans="9:10" ht="12.75">
      <c r="I278" s="37"/>
      <c r="J278" s="37"/>
    </row>
    <row r="279" spans="9:10" ht="12.75">
      <c r="I279" s="37"/>
      <c r="J279" s="37"/>
    </row>
    <row r="280" spans="9:10" ht="12.75">
      <c r="I280" s="37"/>
      <c r="J280" s="37"/>
    </row>
    <row r="281" spans="9:10" ht="12.75">
      <c r="I281" s="37"/>
      <c r="J281" s="37"/>
    </row>
    <row r="282" spans="9:10" ht="12.75">
      <c r="I282" s="37"/>
      <c r="J282" s="37"/>
    </row>
    <row r="283" spans="9:10" ht="12.75">
      <c r="I283" s="37"/>
      <c r="J283" s="37"/>
    </row>
    <row r="284" spans="9:10" ht="12.75">
      <c r="I284" s="37"/>
      <c r="J284" s="37"/>
    </row>
    <row r="285" spans="9:10" ht="12.75">
      <c r="I285" s="37"/>
      <c r="J285" s="37"/>
    </row>
    <row r="286" spans="9:10" ht="12.75">
      <c r="I286" s="37"/>
      <c r="J286" s="37"/>
    </row>
    <row r="287" spans="9:10" ht="12.75">
      <c r="I287" s="37"/>
      <c r="J287" s="37"/>
    </row>
    <row r="288" spans="9:10" ht="12.75">
      <c r="I288" s="37"/>
      <c r="J288" s="37"/>
    </row>
    <row r="289" spans="9:10" ht="12.75">
      <c r="I289" s="37"/>
      <c r="J289" s="37"/>
    </row>
    <row r="290" spans="9:10" ht="12.75">
      <c r="I290" s="37"/>
      <c r="J290" s="37"/>
    </row>
    <row r="291" spans="9:10" ht="12.75">
      <c r="I291" s="37"/>
      <c r="J291" s="37"/>
    </row>
    <row r="292" spans="9:10" ht="12.75">
      <c r="I292" s="37"/>
      <c r="J292" s="37"/>
    </row>
    <row r="293" spans="9:10" ht="12.75">
      <c r="I293" s="37"/>
      <c r="J293" s="37"/>
    </row>
    <row r="294" spans="9:10" ht="12.75">
      <c r="I294" s="37"/>
      <c r="J294" s="37"/>
    </row>
    <row r="295" spans="9:10" ht="12.75">
      <c r="I295" s="37"/>
      <c r="J295" s="37"/>
    </row>
    <row r="296" spans="9:10" ht="12.75">
      <c r="I296" s="37"/>
      <c r="J296" s="37"/>
    </row>
    <row r="297" spans="9:10" ht="12.75">
      <c r="I297" s="37"/>
      <c r="J297" s="37"/>
    </row>
    <row r="298" spans="9:10" ht="12.75">
      <c r="I298" s="37"/>
      <c r="J298" s="37"/>
    </row>
    <row r="299" spans="9:10" ht="12.75">
      <c r="I299" s="37"/>
      <c r="J299" s="37"/>
    </row>
    <row r="300" spans="9:10" ht="12.75">
      <c r="I300" s="37"/>
      <c r="J300" s="37"/>
    </row>
    <row r="301" spans="9:10" ht="12.75">
      <c r="I301" s="37"/>
      <c r="J301" s="37"/>
    </row>
    <row r="302" spans="9:10" ht="12.75">
      <c r="I302" s="37"/>
      <c r="J302" s="37"/>
    </row>
    <row r="303" spans="9:10" ht="12.75">
      <c r="I303" s="37"/>
      <c r="J303" s="37"/>
    </row>
    <row r="304" spans="9:10" ht="12.75">
      <c r="I304" s="37"/>
      <c r="J304" s="37"/>
    </row>
    <row r="305" spans="9:10" ht="12.75">
      <c r="I305" s="37"/>
      <c r="J305" s="37"/>
    </row>
    <row r="306" spans="9:10" ht="12.75">
      <c r="I306" s="37"/>
      <c r="J306" s="37"/>
    </row>
    <row r="307" spans="9:10" ht="12.75">
      <c r="I307" s="37"/>
      <c r="J307" s="37"/>
    </row>
    <row r="308" spans="9:10" ht="12.75">
      <c r="I308" s="37"/>
      <c r="J308" s="37"/>
    </row>
    <row r="309" spans="9:10" ht="12.75">
      <c r="I309" s="37"/>
      <c r="J309" s="37"/>
    </row>
    <row r="310" spans="9:10" ht="12.75">
      <c r="I310" s="37"/>
      <c r="J310" s="37"/>
    </row>
    <row r="311" spans="9:10" ht="12.75">
      <c r="I311" s="37"/>
      <c r="J311" s="37"/>
    </row>
    <row r="312" spans="9:10" ht="12.75">
      <c r="I312" s="37"/>
      <c r="J312" s="37"/>
    </row>
    <row r="313" spans="9:10" ht="12.75">
      <c r="I313" s="37"/>
      <c r="J313" s="37"/>
    </row>
    <row r="314" spans="9:10" ht="12.75">
      <c r="I314" s="37"/>
      <c r="J314" s="37"/>
    </row>
    <row r="315" spans="9:10" ht="12.75">
      <c r="I315" s="37"/>
      <c r="J315" s="37"/>
    </row>
    <row r="316" spans="9:10" ht="12.75">
      <c r="I316" s="37"/>
      <c r="J316" s="37"/>
    </row>
    <row r="317" spans="9:10" ht="12.75">
      <c r="I317" s="37"/>
      <c r="J317" s="37"/>
    </row>
    <row r="318" spans="9:10" ht="12.75">
      <c r="I318" s="37"/>
      <c r="J318" s="37"/>
    </row>
    <row r="319" spans="9:10" ht="12.75">
      <c r="I319" s="37"/>
      <c r="J319" s="37"/>
    </row>
    <row r="320" spans="9:10" ht="12.75">
      <c r="I320" s="37"/>
      <c r="J320" s="37"/>
    </row>
    <row r="321" spans="9:10" ht="12.75">
      <c r="I321" s="37"/>
      <c r="J321" s="37"/>
    </row>
    <row r="322" spans="9:10" ht="12.75">
      <c r="I322" s="37"/>
      <c r="J322" s="37"/>
    </row>
    <row r="323" spans="9:10" ht="12.75">
      <c r="I323" s="37"/>
      <c r="J323" s="37"/>
    </row>
    <row r="324" spans="9:10" ht="12.75">
      <c r="I324" s="37"/>
      <c r="J324" s="37"/>
    </row>
    <row r="325" spans="9:10" ht="12.75">
      <c r="I325" s="37"/>
      <c r="J325" s="37"/>
    </row>
    <row r="326" spans="9:10" ht="12.75">
      <c r="I326" s="37"/>
      <c r="J326" s="37"/>
    </row>
    <row r="327" spans="9:10" ht="12.75">
      <c r="I327" s="37"/>
      <c r="J327" s="37"/>
    </row>
    <row r="328" spans="9:10" ht="12.75">
      <c r="I328" s="37"/>
      <c r="J328" s="37"/>
    </row>
    <row r="329" spans="9:10" ht="12.75">
      <c r="I329" s="37"/>
      <c r="J329" s="37"/>
    </row>
    <row r="330" spans="9:10" ht="12.75">
      <c r="I330" s="37"/>
      <c r="J330" s="37"/>
    </row>
    <row r="331" spans="9:10" ht="12.75">
      <c r="I331" s="37"/>
      <c r="J331" s="37"/>
    </row>
    <row r="332" spans="9:10" ht="12.75">
      <c r="I332" s="37"/>
      <c r="J332" s="37"/>
    </row>
    <row r="333" spans="9:10" ht="12.75">
      <c r="I333" s="37"/>
      <c r="J333" s="37"/>
    </row>
    <row r="334" spans="9:10" ht="12.75">
      <c r="I334" s="37"/>
      <c r="J334" s="37"/>
    </row>
    <row r="335" spans="9:10" ht="12.75">
      <c r="I335" s="37"/>
      <c r="J335" s="37"/>
    </row>
    <row r="336" spans="9:10" ht="12.75">
      <c r="I336" s="37"/>
      <c r="J336" s="37"/>
    </row>
    <row r="337" spans="9:10" ht="12.75">
      <c r="I337" s="37"/>
      <c r="J337" s="37"/>
    </row>
    <row r="338" spans="9:10" ht="12.75">
      <c r="I338" s="37"/>
      <c r="J338" s="37"/>
    </row>
    <row r="339" spans="9:10" ht="12.75">
      <c r="I339" s="37"/>
      <c r="J339" s="37"/>
    </row>
    <row r="340" spans="9:10" ht="12.75">
      <c r="I340" s="37"/>
      <c r="J340" s="37"/>
    </row>
    <row r="341" spans="9:10" ht="12.75">
      <c r="I341" s="37"/>
      <c r="J341" s="37"/>
    </row>
    <row r="342" spans="9:10" ht="12.75">
      <c r="I342" s="37"/>
      <c r="J342" s="37"/>
    </row>
    <row r="343" spans="9:10" ht="12.75">
      <c r="I343" s="37"/>
      <c r="J343" s="37"/>
    </row>
    <row r="344" spans="9:10" ht="12.75">
      <c r="I344" s="37"/>
      <c r="J344" s="37"/>
    </row>
    <row r="345" spans="9:10" ht="12.75">
      <c r="I345" s="37"/>
      <c r="J345" s="37"/>
    </row>
    <row r="346" spans="9:10" ht="12.75">
      <c r="I346" s="37"/>
      <c r="J346" s="37"/>
    </row>
    <row r="347" spans="9:10" ht="12.75">
      <c r="I347" s="37"/>
      <c r="J347" s="37"/>
    </row>
    <row r="348" spans="9:10" ht="12.75">
      <c r="I348" s="37"/>
      <c r="J348" s="37"/>
    </row>
    <row r="349" spans="9:10" ht="12.75">
      <c r="I349" s="37"/>
      <c r="J349" s="37"/>
    </row>
    <row r="350" spans="9:10" ht="12.75">
      <c r="I350" s="37"/>
      <c r="J350" s="37"/>
    </row>
    <row r="351" spans="9:10" ht="12.75">
      <c r="I351" s="37"/>
      <c r="J351" s="37"/>
    </row>
    <row r="352" spans="9:10" ht="12.75">
      <c r="I352" s="37"/>
      <c r="J352" s="37"/>
    </row>
    <row r="353" spans="9:10" ht="12.75">
      <c r="I353" s="37"/>
      <c r="J353" s="37"/>
    </row>
    <row r="354" spans="9:10" ht="12.75">
      <c r="I354" s="37"/>
      <c r="J354" s="37"/>
    </row>
    <row r="355" spans="9:10" ht="12.75">
      <c r="I355" s="37"/>
      <c r="J355" s="37"/>
    </row>
    <row r="356" spans="9:10" ht="12.75">
      <c r="I356" s="37"/>
      <c r="J356" s="37"/>
    </row>
    <row r="357" spans="9:10" ht="12.75">
      <c r="I357" s="37"/>
      <c r="J357" s="37"/>
    </row>
    <row r="358" spans="9:10" ht="12.75">
      <c r="I358" s="37"/>
      <c r="J358" s="37"/>
    </row>
    <row r="359" spans="9:10" ht="12.75">
      <c r="I359" s="37"/>
      <c r="J359" s="37"/>
    </row>
    <row r="360" spans="9:10" ht="12.75">
      <c r="I360" s="37"/>
      <c r="J360" s="37"/>
    </row>
    <row r="361" spans="9:10" ht="12.75">
      <c r="I361" s="37"/>
      <c r="J361" s="37"/>
    </row>
    <row r="362" spans="9:10" ht="12.75">
      <c r="I362" s="37"/>
      <c r="J362" s="37"/>
    </row>
    <row r="363" spans="9:10" ht="12.75">
      <c r="I363" s="37"/>
      <c r="J363" s="37"/>
    </row>
    <row r="364" spans="9:10" ht="12.75">
      <c r="I364" s="37"/>
      <c r="J364" s="37"/>
    </row>
    <row r="365" spans="9:10" ht="12.75">
      <c r="I365" s="37"/>
      <c r="J365" s="37"/>
    </row>
    <row r="366" spans="9:10" ht="12.75">
      <c r="I366" s="37"/>
      <c r="J366" s="37"/>
    </row>
    <row r="367" spans="9:10" ht="12.75">
      <c r="I367" s="37"/>
      <c r="J367" s="37"/>
    </row>
    <row r="368" spans="9:10" ht="12.75">
      <c r="I368" s="37"/>
      <c r="J368" s="37"/>
    </row>
    <row r="369" spans="9:10" ht="12.75">
      <c r="I369" s="37"/>
      <c r="J369" s="37"/>
    </row>
    <row r="370" spans="9:10" ht="12.75">
      <c r="I370" s="37"/>
      <c r="J370" s="37"/>
    </row>
    <row r="371" spans="9:10" ht="12.75">
      <c r="I371" s="37"/>
      <c r="J371" s="37"/>
    </row>
    <row r="372" spans="9:10" ht="12.75">
      <c r="I372" s="37"/>
      <c r="J372" s="37"/>
    </row>
    <row r="373" spans="9:10" ht="12.75">
      <c r="I373" s="37"/>
      <c r="J373" s="37"/>
    </row>
    <row r="374" spans="9:10" ht="12.75">
      <c r="I374" s="37"/>
      <c r="J374" s="37"/>
    </row>
    <row r="375" spans="9:10" ht="12.75">
      <c r="I375" s="37"/>
      <c r="J375" s="37"/>
    </row>
    <row r="376" spans="9:10" ht="12.75">
      <c r="I376" s="37"/>
      <c r="J376" s="37"/>
    </row>
    <row r="377" spans="9:10" ht="12.75">
      <c r="I377" s="37"/>
      <c r="J377" s="37"/>
    </row>
    <row r="378" spans="9:10" ht="12.75">
      <c r="I378" s="37"/>
      <c r="J378" s="37"/>
    </row>
    <row r="379" spans="9:10" ht="12.75">
      <c r="I379" s="37"/>
      <c r="J379" s="37"/>
    </row>
    <row r="380" spans="9:10" ht="12.75">
      <c r="I380" s="37"/>
      <c r="J380" s="37"/>
    </row>
    <row r="381" spans="9:10" ht="12.75">
      <c r="I381" s="37"/>
      <c r="J381" s="37"/>
    </row>
    <row r="382" spans="9:10" ht="12.75">
      <c r="I382" s="37"/>
      <c r="J382" s="37"/>
    </row>
    <row r="383" spans="9:10" ht="12.75">
      <c r="I383" s="37"/>
      <c r="J383" s="37"/>
    </row>
    <row r="384" spans="9:10" ht="12.75">
      <c r="I384" s="37"/>
      <c r="J384" s="37"/>
    </row>
    <row r="385" spans="9:10" ht="12.75">
      <c r="I385" s="37"/>
      <c r="J385" s="37"/>
    </row>
    <row r="386" spans="9:10" ht="12.75">
      <c r="I386" s="37"/>
      <c r="J386" s="37"/>
    </row>
    <row r="387" spans="9:10" ht="12.75">
      <c r="I387" s="37"/>
      <c r="J387" s="37"/>
    </row>
    <row r="388" spans="9:10" ht="12.75">
      <c r="I388" s="37"/>
      <c r="J388" s="37"/>
    </row>
    <row r="389" spans="9:10" ht="12.75">
      <c r="I389" s="37"/>
      <c r="J389" s="37"/>
    </row>
    <row r="390" spans="9:10" ht="12.75">
      <c r="I390" s="37"/>
      <c r="J390" s="37"/>
    </row>
    <row r="391" spans="9:10" ht="12.75">
      <c r="I391" s="37"/>
      <c r="J391" s="37"/>
    </row>
    <row r="392" spans="9:10" ht="12.75">
      <c r="I392" s="37"/>
      <c r="J392" s="37"/>
    </row>
    <row r="393" spans="9:10" ht="12.75">
      <c r="I393" s="37"/>
      <c r="J393" s="37"/>
    </row>
    <row r="394" spans="9:10" ht="12.75">
      <c r="I394" s="37"/>
      <c r="J394" s="37"/>
    </row>
    <row r="395" spans="9:10" ht="12.75">
      <c r="I395" s="37"/>
      <c r="J395" s="37"/>
    </row>
    <row r="396" spans="9:10" ht="12.75">
      <c r="I396" s="37"/>
      <c r="J396" s="37"/>
    </row>
    <row r="397" spans="9:10" ht="12.75">
      <c r="I397" s="37"/>
      <c r="J397" s="37"/>
    </row>
    <row r="398" spans="9:10" ht="12.75">
      <c r="I398" s="37"/>
      <c r="J398" s="37"/>
    </row>
    <row r="399" spans="9:10" ht="12.75">
      <c r="I399" s="37"/>
      <c r="J399" s="37"/>
    </row>
    <row r="400" spans="9:10" ht="12.75">
      <c r="I400" s="37"/>
      <c r="J400" s="37"/>
    </row>
    <row r="401" spans="9:10" ht="12.75">
      <c r="I401" s="37"/>
      <c r="J401" s="37"/>
    </row>
    <row r="402" spans="9:10" ht="12.75">
      <c r="I402" s="37"/>
      <c r="J402" s="37"/>
    </row>
    <row r="403" spans="9:10" ht="12.75">
      <c r="I403" s="37"/>
      <c r="J403" s="37"/>
    </row>
    <row r="404" spans="9:10" ht="12.75">
      <c r="I404" s="37"/>
      <c r="J404" s="37"/>
    </row>
    <row r="405" spans="9:10" ht="12.75">
      <c r="I405" s="37"/>
      <c r="J405" s="37"/>
    </row>
    <row r="406" spans="9:10" ht="12.75">
      <c r="I406" s="37"/>
      <c r="J406" s="37"/>
    </row>
    <row r="407" spans="9:10" ht="12.75">
      <c r="I407" s="37"/>
      <c r="J407" s="37"/>
    </row>
    <row r="408" spans="9:10" ht="12.75">
      <c r="I408" s="37"/>
      <c r="J408" s="37"/>
    </row>
    <row r="409" spans="9:10" ht="12.75">
      <c r="I409" s="37"/>
      <c r="J409" s="37"/>
    </row>
    <row r="410" spans="9:10" ht="12.75">
      <c r="I410" s="37"/>
      <c r="J410" s="37"/>
    </row>
    <row r="411" spans="9:10" ht="12.75">
      <c r="I411" s="37"/>
      <c r="J411" s="37"/>
    </row>
    <row r="412" spans="9:10" ht="12.75">
      <c r="I412" s="37"/>
      <c r="J412" s="37"/>
    </row>
    <row r="413" spans="9:10" ht="12.75">
      <c r="I413" s="37"/>
      <c r="J413" s="37"/>
    </row>
    <row r="414" spans="9:10" ht="12.75">
      <c r="I414" s="37"/>
      <c r="J414" s="37"/>
    </row>
    <row r="415" spans="9:10" ht="12.75">
      <c r="I415" s="37"/>
      <c r="J415" s="37"/>
    </row>
    <row r="416" spans="9:10" ht="12.75">
      <c r="I416" s="37"/>
      <c r="J416" s="37"/>
    </row>
    <row r="417" spans="9:10" ht="12.75">
      <c r="I417" s="37"/>
      <c r="J417" s="37"/>
    </row>
    <row r="418" spans="9:10" ht="12.75">
      <c r="I418" s="37"/>
      <c r="J418" s="37"/>
    </row>
    <row r="419" spans="9:10" ht="12.75">
      <c r="I419" s="37"/>
      <c r="J419" s="37"/>
    </row>
    <row r="420" spans="9:10" ht="12.75">
      <c r="I420" s="37"/>
      <c r="J420" s="37"/>
    </row>
    <row r="421" spans="9:10" ht="12.75">
      <c r="I421" s="37"/>
      <c r="J421" s="37"/>
    </row>
    <row r="422" spans="9:10" ht="12.75">
      <c r="I422" s="37"/>
      <c r="J422" s="37"/>
    </row>
    <row r="423" spans="9:10" ht="12.75">
      <c r="I423" s="37"/>
      <c r="J423" s="37"/>
    </row>
    <row r="424" spans="9:10" ht="12.75">
      <c r="I424" s="37"/>
      <c r="J424" s="37"/>
    </row>
    <row r="425" spans="9:10" ht="12.75">
      <c r="I425" s="37"/>
      <c r="J425" s="37"/>
    </row>
    <row r="426" spans="9:10" ht="12.75">
      <c r="I426" s="37"/>
      <c r="J426" s="37"/>
    </row>
    <row r="427" spans="9:10" ht="12.75">
      <c r="I427" s="37"/>
      <c r="J427" s="37"/>
    </row>
    <row r="428" spans="9:10" ht="12.75">
      <c r="I428" s="37"/>
      <c r="J428" s="37"/>
    </row>
    <row r="429" spans="9:10" ht="12.75">
      <c r="I429" s="37"/>
      <c r="J429" s="37"/>
    </row>
    <row r="430" spans="9:10" ht="12.75">
      <c r="I430" s="37"/>
      <c r="J430" s="37"/>
    </row>
    <row r="431" spans="9:10" ht="12.75">
      <c r="I431" s="37"/>
      <c r="J431" s="37"/>
    </row>
    <row r="432" spans="9:10" ht="12.75">
      <c r="I432" s="37"/>
      <c r="J432" s="37"/>
    </row>
    <row r="433" spans="9:10" ht="12.75">
      <c r="I433" s="37"/>
      <c r="J433" s="37"/>
    </row>
    <row r="434" spans="9:10" ht="12.75">
      <c r="I434" s="37"/>
      <c r="J434" s="37"/>
    </row>
    <row r="435" spans="9:10" ht="12.75">
      <c r="I435" s="37"/>
      <c r="J435" s="37"/>
    </row>
    <row r="436" spans="9:10" ht="12.75">
      <c r="I436" s="37"/>
      <c r="J436" s="37"/>
    </row>
    <row r="437" spans="9:10" ht="12.75">
      <c r="I437" s="37"/>
      <c r="J437" s="37"/>
    </row>
    <row r="438" spans="9:10" ht="12.75">
      <c r="I438" s="37"/>
      <c r="J438" s="37"/>
    </row>
    <row r="439" spans="9:10" ht="12.75">
      <c r="I439" s="37"/>
      <c r="J439" s="37"/>
    </row>
    <row r="440" spans="9:10" ht="12.75">
      <c r="I440" s="37"/>
      <c r="J440" s="37"/>
    </row>
    <row r="441" spans="9:10" ht="12.75">
      <c r="I441" s="37"/>
      <c r="J441" s="37"/>
    </row>
    <row r="442" spans="9:10" ht="12.75">
      <c r="I442" s="37"/>
      <c r="J442" s="37"/>
    </row>
    <row r="443" spans="9:10" ht="12.75">
      <c r="I443" s="37"/>
      <c r="J443" s="37"/>
    </row>
    <row r="444" spans="9:10" ht="12.75">
      <c r="I444" s="37"/>
      <c r="J444" s="37"/>
    </row>
    <row r="445" spans="9:10" ht="12.75">
      <c r="I445" s="37"/>
      <c r="J445" s="37"/>
    </row>
    <row r="446" spans="9:10" ht="12.75">
      <c r="I446" s="37"/>
      <c r="J446" s="37"/>
    </row>
    <row r="447" spans="9:10" ht="12.75">
      <c r="I447" s="37"/>
      <c r="J447" s="37"/>
    </row>
    <row r="448" spans="9:10" ht="12.75">
      <c r="I448" s="37"/>
      <c r="J448" s="37"/>
    </row>
    <row r="449" spans="9:10" ht="12.75">
      <c r="I449" s="37"/>
      <c r="J449" s="37"/>
    </row>
    <row r="450" spans="9:10" ht="12.75">
      <c r="I450" s="37"/>
      <c r="J450" s="37"/>
    </row>
    <row r="451" spans="9:10" ht="12.75">
      <c r="I451" s="37"/>
      <c r="J451" s="37"/>
    </row>
    <row r="452" spans="9:10" ht="12.75">
      <c r="I452" s="37"/>
      <c r="J452" s="37"/>
    </row>
    <row r="453" spans="9:10" ht="12.75">
      <c r="I453" s="37"/>
      <c r="J453" s="37"/>
    </row>
    <row r="454" spans="9:10" ht="12.75">
      <c r="I454" s="37"/>
      <c r="J454" s="37"/>
    </row>
    <row r="455" spans="9:10" ht="12.75">
      <c r="I455" s="37"/>
      <c r="J455" s="37"/>
    </row>
    <row r="456" spans="9:10" ht="12.75">
      <c r="I456" s="37"/>
      <c r="J456" s="37"/>
    </row>
    <row r="457" spans="9:10" ht="12.75">
      <c r="I457" s="37"/>
      <c r="J457" s="37"/>
    </row>
    <row r="458" spans="9:10" ht="12.75">
      <c r="I458" s="37"/>
      <c r="J458" s="37"/>
    </row>
    <row r="459" spans="9:10" ht="12.75">
      <c r="I459" s="37"/>
      <c r="J459" s="37"/>
    </row>
    <row r="460" spans="9:10" ht="12.75">
      <c r="I460" s="37"/>
      <c r="J460" s="37"/>
    </row>
    <row r="461" spans="9:10" ht="12.75">
      <c r="I461" s="37"/>
      <c r="J461" s="37"/>
    </row>
    <row r="462" spans="9:10" ht="12.75">
      <c r="I462" s="37"/>
      <c r="J462" s="37"/>
    </row>
    <row r="463" spans="9:10" ht="12.75">
      <c r="I463" s="37"/>
      <c r="J463" s="37"/>
    </row>
    <row r="464" spans="9:10" ht="12.75">
      <c r="I464" s="37"/>
      <c r="J464" s="37"/>
    </row>
    <row r="465" spans="9:10" ht="12.75">
      <c r="I465" s="37"/>
      <c r="J465" s="37"/>
    </row>
    <row r="466" spans="9:10" ht="12.75">
      <c r="I466" s="37"/>
      <c r="J466" s="37"/>
    </row>
    <row r="467" spans="9:10" ht="12.75">
      <c r="I467" s="37"/>
      <c r="J467" s="37"/>
    </row>
    <row r="468" spans="9:10" ht="12.75">
      <c r="I468" s="37"/>
      <c r="J468" s="37"/>
    </row>
    <row r="469" spans="9:10" ht="12.75">
      <c r="I469" s="37"/>
      <c r="J469" s="37"/>
    </row>
    <row r="470" spans="9:10" ht="12.75">
      <c r="I470" s="37"/>
      <c r="J470" s="37"/>
    </row>
    <row r="471" spans="9:10" ht="12.75">
      <c r="I471" s="37"/>
      <c r="J471" s="37"/>
    </row>
    <row r="472" spans="9:10" ht="12.75">
      <c r="I472" s="37"/>
      <c r="J472" s="37"/>
    </row>
    <row r="473" spans="9:10" ht="12.75">
      <c r="I473" s="37"/>
      <c r="J473" s="37"/>
    </row>
    <row r="474" spans="9:10" ht="12.75">
      <c r="I474" s="37"/>
      <c r="J474" s="37"/>
    </row>
    <row r="475" spans="9:10" ht="12.75">
      <c r="I475" s="37"/>
      <c r="J475" s="37"/>
    </row>
    <row r="476" spans="9:10" ht="12.75">
      <c r="I476" s="37"/>
      <c r="J476" s="37"/>
    </row>
    <row r="477" spans="9:10" ht="12.75">
      <c r="I477" s="37"/>
      <c r="J477" s="37"/>
    </row>
    <row r="478" spans="9:10" ht="12.75">
      <c r="I478" s="37"/>
      <c r="J478" s="37"/>
    </row>
    <row r="479" spans="9:10" ht="12.75">
      <c r="I479" s="37"/>
      <c r="J479" s="37"/>
    </row>
    <row r="480" spans="9:10" ht="12.75">
      <c r="I480" s="37"/>
      <c r="J480" s="37"/>
    </row>
    <row r="481" spans="9:10" ht="12.75">
      <c r="I481" s="37"/>
      <c r="J481" s="37"/>
    </row>
    <row r="482" spans="9:10" ht="12.75">
      <c r="I482" s="37"/>
      <c r="J482" s="37"/>
    </row>
    <row r="483" spans="9:10" ht="12.75">
      <c r="I483" s="37"/>
      <c r="J483" s="37"/>
    </row>
    <row r="484" spans="9:10" ht="12.75">
      <c r="I484" s="37"/>
      <c r="J484" s="37"/>
    </row>
    <row r="485" spans="9:10" ht="12.75">
      <c r="I485" s="37"/>
      <c r="J485" s="37"/>
    </row>
    <row r="486" spans="9:10" ht="12.75">
      <c r="I486" s="37"/>
      <c r="J486" s="37"/>
    </row>
    <row r="487" spans="9:10" ht="12.75">
      <c r="I487" s="37"/>
      <c r="J487" s="37"/>
    </row>
    <row r="488" spans="9:10" ht="12.75">
      <c r="I488" s="37"/>
      <c r="J488" s="37"/>
    </row>
    <row r="489" spans="9:10" ht="12.75">
      <c r="I489" s="37"/>
      <c r="J489" s="37"/>
    </row>
    <row r="490" spans="9:10" ht="12.75">
      <c r="I490" s="37"/>
      <c r="J490" s="37"/>
    </row>
    <row r="491" spans="9:10" ht="12.75">
      <c r="I491" s="37"/>
      <c r="J491" s="37"/>
    </row>
    <row r="492" spans="9:10" ht="12.75">
      <c r="I492" s="37"/>
      <c r="J492" s="37"/>
    </row>
    <row r="493" spans="9:10" ht="12.75">
      <c r="I493" s="37"/>
      <c r="J493" s="37"/>
    </row>
    <row r="494" spans="9:10" ht="12.75">
      <c r="I494" s="37"/>
      <c r="J494" s="37"/>
    </row>
    <row r="495" spans="9:10" ht="12.75">
      <c r="I495" s="37"/>
      <c r="J495" s="37"/>
    </row>
    <row r="496" spans="9:10" ht="12.75">
      <c r="I496" s="37"/>
      <c r="J496" s="37"/>
    </row>
    <row r="497" spans="9:10" ht="12.75">
      <c r="I497" s="37"/>
      <c r="J497" s="37"/>
    </row>
    <row r="498" spans="9:10" ht="12.75">
      <c r="I498" s="37"/>
      <c r="J498" s="37"/>
    </row>
    <row r="499" spans="9:10" ht="12.75">
      <c r="I499" s="37"/>
      <c r="J499" s="37"/>
    </row>
    <row r="500" spans="9:10" ht="12.75">
      <c r="I500" s="37"/>
      <c r="J500" s="37"/>
    </row>
    <row r="501" spans="9:10" ht="12.75">
      <c r="I501" s="37"/>
      <c r="J501" s="37"/>
    </row>
    <row r="502" spans="9:10" ht="12.75">
      <c r="I502" s="37"/>
      <c r="J502" s="37"/>
    </row>
    <row r="503" spans="9:10" ht="12.75">
      <c r="I503" s="37"/>
      <c r="J503" s="37"/>
    </row>
    <row r="504" spans="9:10" ht="12.75">
      <c r="I504" s="37"/>
      <c r="J504" s="37"/>
    </row>
    <row r="505" spans="9:10" ht="12.75">
      <c r="I505" s="37"/>
      <c r="J505" s="37"/>
    </row>
    <row r="506" spans="9:10" ht="12.75">
      <c r="I506" s="37"/>
      <c r="J506" s="37"/>
    </row>
    <row r="507" spans="9:10" ht="12.75">
      <c r="I507" s="37"/>
      <c r="J507" s="37"/>
    </row>
    <row r="508" spans="9:10" ht="12.75">
      <c r="I508" s="37"/>
      <c r="J508" s="37"/>
    </row>
    <row r="509" spans="9:10" ht="12.75">
      <c r="I509" s="37"/>
      <c r="J509" s="37"/>
    </row>
    <row r="510" spans="9:10" ht="12.75">
      <c r="I510" s="37"/>
      <c r="J510" s="37"/>
    </row>
    <row r="511" spans="9:10" ht="12.75">
      <c r="I511" s="37"/>
      <c r="J511" s="37"/>
    </row>
    <row r="512" spans="9:10" ht="12.75">
      <c r="I512" s="37"/>
      <c r="J512" s="37"/>
    </row>
    <row r="513" spans="9:10" ht="12.75">
      <c r="I513" s="37"/>
      <c r="J513" s="37"/>
    </row>
    <row r="514" spans="9:10" ht="12.75">
      <c r="I514" s="37"/>
      <c r="J514" s="37"/>
    </row>
    <row r="515" spans="9:10" ht="12.75">
      <c r="I515" s="37"/>
      <c r="J515" s="37"/>
    </row>
    <row r="516" spans="9:10" ht="12.75">
      <c r="I516" s="37"/>
      <c r="J516" s="37"/>
    </row>
    <row r="517" spans="9:10" ht="12.75">
      <c r="I517" s="37"/>
      <c r="J517" s="37"/>
    </row>
    <row r="518" spans="9:10" ht="12.75">
      <c r="I518" s="37"/>
      <c r="J518" s="37"/>
    </row>
    <row r="519" spans="9:10" ht="12.75">
      <c r="I519" s="37"/>
      <c r="J519" s="37"/>
    </row>
    <row r="520" spans="9:10" ht="12.75">
      <c r="I520" s="37"/>
      <c r="J520" s="37"/>
    </row>
    <row r="521" spans="9:10" ht="12.75">
      <c r="I521" s="37"/>
      <c r="J521" s="37"/>
    </row>
    <row r="522" spans="9:10" ht="12.75">
      <c r="I522" s="37"/>
      <c r="J522" s="37"/>
    </row>
    <row r="523" spans="9:10" ht="12.75">
      <c r="I523" s="37"/>
      <c r="J523" s="37"/>
    </row>
    <row r="524" spans="9:10" ht="12.75">
      <c r="I524" s="37"/>
      <c r="J524" s="37"/>
    </row>
    <row r="525" spans="9:10" ht="12.75">
      <c r="I525" s="37"/>
      <c r="J525" s="37"/>
    </row>
    <row r="526" spans="9:10" ht="12.75">
      <c r="I526" s="37"/>
      <c r="J526" s="37"/>
    </row>
    <row r="527" spans="9:10" ht="12.75">
      <c r="I527" s="37"/>
      <c r="J527" s="37"/>
    </row>
    <row r="528" spans="9:10" ht="12.75">
      <c r="I528" s="37"/>
      <c r="J528" s="37"/>
    </row>
    <row r="529" spans="9:10" ht="12.75">
      <c r="I529" s="37"/>
      <c r="J529" s="37"/>
    </row>
    <row r="530" spans="9:10" ht="12.75">
      <c r="I530" s="37"/>
      <c r="J530" s="37"/>
    </row>
    <row r="531" spans="9:10" ht="12.75">
      <c r="I531" s="37"/>
      <c r="J531" s="37"/>
    </row>
    <row r="532" spans="9:10" ht="12.75">
      <c r="I532" s="37"/>
      <c r="J532" s="37"/>
    </row>
    <row r="533" spans="9:10" ht="12.75">
      <c r="I533" s="37"/>
      <c r="J533" s="37"/>
    </row>
    <row r="534" spans="9:10" ht="12.75">
      <c r="I534" s="37"/>
      <c r="J534" s="37"/>
    </row>
    <row r="535" spans="9:10" ht="12.75">
      <c r="I535" s="37"/>
      <c r="J535" s="37"/>
    </row>
    <row r="536" spans="9:10" ht="12.75">
      <c r="I536" s="37"/>
      <c r="J536" s="37"/>
    </row>
    <row r="537" spans="9:10" ht="12.75">
      <c r="I537" s="37"/>
      <c r="J537" s="37"/>
    </row>
    <row r="538" spans="9:10" ht="12.75">
      <c r="I538" s="37"/>
      <c r="J538" s="37"/>
    </row>
    <row r="539" spans="9:10" ht="12.75">
      <c r="I539" s="37"/>
      <c r="J539" s="37"/>
    </row>
    <row r="540" spans="9:10" ht="12.75">
      <c r="I540" s="37"/>
      <c r="J540" s="37"/>
    </row>
    <row r="541" spans="9:10" ht="12.75">
      <c r="I541" s="37"/>
      <c r="J541" s="37"/>
    </row>
    <row r="542" spans="9:10" ht="12.75">
      <c r="I542" s="37"/>
      <c r="J542" s="37"/>
    </row>
    <row r="543" spans="9:10" ht="12.75">
      <c r="I543" s="37"/>
      <c r="J543" s="37"/>
    </row>
    <row r="544" spans="9:10" ht="12.75">
      <c r="I544" s="37"/>
      <c r="J544" s="37"/>
    </row>
    <row r="545" spans="9:10" ht="12.75">
      <c r="I545" s="37"/>
      <c r="J545" s="37"/>
    </row>
    <row r="546" spans="9:10" ht="12.75">
      <c r="I546" s="37"/>
      <c r="J546" s="37"/>
    </row>
    <row r="547" spans="9:10" ht="12.75">
      <c r="I547" s="37"/>
      <c r="J547" s="37"/>
    </row>
    <row r="548" spans="9:10" ht="12.75">
      <c r="I548" s="37"/>
      <c r="J548" s="37"/>
    </row>
    <row r="549" spans="9:10" ht="12.75">
      <c r="I549" s="37"/>
      <c r="J549" s="37"/>
    </row>
    <row r="550" spans="9:10" ht="12.75">
      <c r="I550" s="37"/>
      <c r="J550" s="37"/>
    </row>
    <row r="551" spans="9:10" ht="12.75">
      <c r="I551" s="37"/>
      <c r="J551" s="37"/>
    </row>
    <row r="552" spans="9:10" ht="12.75">
      <c r="I552" s="37"/>
      <c r="J552" s="37"/>
    </row>
    <row r="553" spans="9:10" ht="12.75">
      <c r="I553" s="37"/>
      <c r="J553" s="37"/>
    </row>
    <row r="554" spans="9:10" ht="12.75">
      <c r="I554" s="37"/>
      <c r="J554" s="37"/>
    </row>
    <row r="555" spans="9:10" ht="12.75">
      <c r="I555" s="37"/>
      <c r="J555" s="37"/>
    </row>
    <row r="556" spans="9:10" ht="12.75">
      <c r="I556" s="37"/>
      <c r="J556" s="37"/>
    </row>
    <row r="557" spans="9:10" ht="12.75">
      <c r="I557" s="37"/>
      <c r="J557" s="37"/>
    </row>
    <row r="558" spans="9:10" ht="12.75">
      <c r="I558" s="37"/>
      <c r="J558" s="37"/>
    </row>
    <row r="559" spans="9:10" ht="12.75">
      <c r="I559" s="37"/>
      <c r="J559" s="37"/>
    </row>
    <row r="560" spans="9:10" ht="12.75">
      <c r="I560" s="37"/>
      <c r="J560" s="37"/>
    </row>
    <row r="561" spans="9:10" ht="12.75">
      <c r="I561" s="37"/>
      <c r="J561" s="37"/>
    </row>
    <row r="562" spans="9:10" ht="12.75">
      <c r="I562" s="37"/>
      <c r="J562" s="37"/>
    </row>
    <row r="563" spans="9:10" ht="12.75">
      <c r="I563" s="37"/>
      <c r="J563" s="37"/>
    </row>
    <row r="564" spans="9:10" ht="12.75">
      <c r="I564" s="37"/>
      <c r="J564" s="37"/>
    </row>
    <row r="565" spans="9:10" ht="12.75">
      <c r="I565" s="37"/>
      <c r="J565" s="37"/>
    </row>
    <row r="566" spans="9:10" ht="12.75">
      <c r="I566" s="37"/>
      <c r="J566" s="37"/>
    </row>
    <row r="567" spans="9:10" ht="12.75">
      <c r="I567" s="37"/>
      <c r="J567" s="37"/>
    </row>
    <row r="568" spans="9:10" ht="12.75">
      <c r="I568" s="37"/>
      <c r="J568" s="37"/>
    </row>
    <row r="569" spans="9:10" ht="12.75">
      <c r="I569" s="37"/>
      <c r="J569" s="37"/>
    </row>
    <row r="570" spans="9:10" ht="12.75">
      <c r="I570" s="37"/>
      <c r="J570" s="37"/>
    </row>
    <row r="571" spans="9:10" ht="12.75">
      <c r="I571" s="37"/>
      <c r="J571" s="37"/>
    </row>
    <row r="572" spans="9:10" ht="12.75">
      <c r="I572" s="37"/>
      <c r="J572" s="37"/>
    </row>
    <row r="573" spans="9:10" ht="12.75">
      <c r="I573" s="37"/>
      <c r="J573" s="37"/>
    </row>
    <row r="574" spans="9:10" ht="12.75">
      <c r="I574" s="37"/>
      <c r="J574" s="37"/>
    </row>
    <row r="575" spans="9:10" ht="12.75">
      <c r="I575" s="37"/>
      <c r="J575" s="37"/>
    </row>
    <row r="576" spans="9:10" ht="12.75">
      <c r="I576" s="37"/>
      <c r="J576" s="37"/>
    </row>
    <row r="577" spans="9:10" ht="12.75">
      <c r="I577" s="37"/>
      <c r="J577" s="37"/>
    </row>
    <row r="578" spans="9:10" ht="12.75">
      <c r="I578" s="37"/>
      <c r="J578" s="37"/>
    </row>
    <row r="579" spans="9:10" ht="12.75">
      <c r="I579" s="37"/>
      <c r="J579" s="37"/>
    </row>
    <row r="580" spans="9:10" ht="12.75">
      <c r="I580" s="37"/>
      <c r="J580" s="37"/>
    </row>
    <row r="581" spans="9:10" ht="12.75">
      <c r="I581" s="37"/>
      <c r="J581" s="37"/>
    </row>
    <row r="582" spans="9:10" ht="12.75">
      <c r="I582" s="37"/>
      <c r="J582" s="37"/>
    </row>
    <row r="583" spans="9:10" ht="12.75">
      <c r="I583" s="37"/>
      <c r="J583" s="37"/>
    </row>
    <row r="584" spans="9:10" ht="12.75">
      <c r="I584" s="37"/>
      <c r="J584" s="37"/>
    </row>
    <row r="585" spans="9:10" ht="12.75">
      <c r="I585" s="37"/>
      <c r="J585" s="37"/>
    </row>
    <row r="586" spans="9:10" ht="12.75">
      <c r="I586" s="37"/>
      <c r="J586" s="37"/>
    </row>
    <row r="587" spans="9:10" ht="12.75">
      <c r="I587" s="37"/>
      <c r="J587" s="37"/>
    </row>
    <row r="588" spans="9:10" ht="12.75">
      <c r="I588" s="37"/>
      <c r="J588" s="37"/>
    </row>
    <row r="589" spans="9:10" ht="12.75">
      <c r="I589" s="37"/>
      <c r="J589" s="37"/>
    </row>
    <row r="590" spans="9:10" ht="12.75">
      <c r="I590" s="37"/>
      <c r="J590" s="37"/>
    </row>
    <row r="591" spans="9:10" ht="12.75">
      <c r="I591" s="37"/>
      <c r="J591" s="37"/>
    </row>
    <row r="592" spans="9:10" ht="12.75">
      <c r="I592" s="37"/>
      <c r="J592" s="37"/>
    </row>
    <row r="593" spans="9:10" ht="12.75">
      <c r="I593" s="37"/>
      <c r="J593" s="37"/>
    </row>
    <row r="594" spans="9:10" ht="12.75">
      <c r="I594" s="37"/>
      <c r="J594" s="37"/>
    </row>
    <row r="595" spans="9:10" ht="12.75">
      <c r="I595" s="37"/>
      <c r="J595" s="37"/>
    </row>
    <row r="596" spans="9:10" ht="12.75">
      <c r="I596" s="37"/>
      <c r="J596" s="37"/>
    </row>
    <row r="597" spans="9:10" ht="12.75">
      <c r="I597" s="37"/>
      <c r="J597" s="37"/>
    </row>
    <row r="598" spans="9:10" ht="12.75">
      <c r="I598" s="37"/>
      <c r="J598" s="37"/>
    </row>
    <row r="599" spans="9:10" ht="12.75">
      <c r="I599" s="37"/>
      <c r="J599" s="37"/>
    </row>
    <row r="600" spans="9:10" ht="12.75">
      <c r="I600" s="37"/>
      <c r="J600" s="37"/>
    </row>
    <row r="601" spans="9:10" ht="12.75">
      <c r="I601" s="37"/>
      <c r="J601" s="37"/>
    </row>
    <row r="602" spans="9:10" ht="12.75">
      <c r="I602" s="37"/>
      <c r="J602" s="37"/>
    </row>
    <row r="603" spans="9:10" ht="12.75">
      <c r="I603" s="37"/>
      <c r="J603" s="37"/>
    </row>
    <row r="604" spans="9:10" ht="12.75">
      <c r="I604" s="37"/>
      <c r="J604" s="37"/>
    </row>
    <row r="605" spans="9:10" ht="12.75">
      <c r="I605" s="37"/>
      <c r="J605" s="37"/>
    </row>
    <row r="606" spans="9:10" ht="12.75">
      <c r="I606" s="37"/>
      <c r="J606" s="37"/>
    </row>
    <row r="607" spans="9:10" ht="12.75">
      <c r="I607" s="37"/>
      <c r="J607" s="37"/>
    </row>
    <row r="608" spans="9:10" ht="12.75">
      <c r="I608" s="37"/>
      <c r="J608" s="37"/>
    </row>
    <row r="609" spans="9:10" ht="12.75">
      <c r="I609" s="37"/>
      <c r="J609" s="37"/>
    </row>
    <row r="610" spans="9:10" ht="12.75">
      <c r="I610" s="37"/>
      <c r="J610" s="37"/>
    </row>
    <row r="611" spans="9:10" ht="12.75">
      <c r="I611" s="37"/>
      <c r="J611" s="37"/>
    </row>
    <row r="612" spans="9:10" ht="12.75">
      <c r="I612" s="37"/>
      <c r="J612" s="37"/>
    </row>
    <row r="613" spans="9:10" ht="12.75">
      <c r="I613" s="37"/>
      <c r="J613" s="37"/>
    </row>
    <row r="614" spans="9:10" ht="12.75">
      <c r="I614" s="37"/>
      <c r="J614" s="37"/>
    </row>
    <row r="615" spans="9:10" ht="12.75">
      <c r="I615" s="37"/>
      <c r="J615" s="37"/>
    </row>
    <row r="616" spans="9:10" ht="12.75">
      <c r="I616" s="37"/>
      <c r="J616" s="37"/>
    </row>
    <row r="617" spans="9:10" ht="12.75">
      <c r="I617" s="37"/>
      <c r="J617" s="37"/>
    </row>
    <row r="618" spans="9:10" ht="12.75">
      <c r="I618" s="37"/>
      <c r="J618" s="37"/>
    </row>
    <row r="619" spans="9:10" ht="12.75">
      <c r="I619" s="37"/>
      <c r="J619" s="37"/>
    </row>
    <row r="620" spans="9:10" ht="12.75">
      <c r="I620" s="37"/>
      <c r="J620" s="37"/>
    </row>
    <row r="621" spans="9:10" ht="12.75">
      <c r="I621" s="37"/>
      <c r="J621" s="37"/>
    </row>
    <row r="622" spans="9:10" ht="12.75">
      <c r="I622" s="37"/>
      <c r="J622" s="37"/>
    </row>
    <row r="623" spans="9:10" ht="12.75">
      <c r="I623" s="37"/>
      <c r="J623" s="37"/>
    </row>
    <row r="624" spans="9:10" ht="12.75">
      <c r="I624" s="37"/>
      <c r="J624" s="37"/>
    </row>
    <row r="625" spans="9:10" ht="12.75">
      <c r="I625" s="37"/>
      <c r="J625" s="37"/>
    </row>
    <row r="626" spans="9:10" ht="12.75">
      <c r="I626" s="37"/>
      <c r="J626" s="37"/>
    </row>
    <row r="627" spans="9:10" ht="12.75">
      <c r="I627" s="37"/>
      <c r="J627" s="37"/>
    </row>
    <row r="628" spans="9:10" ht="12.75">
      <c r="I628" s="37"/>
      <c r="J628" s="37"/>
    </row>
    <row r="629" spans="9:10" ht="12.75">
      <c r="I629" s="37"/>
      <c r="J629" s="37"/>
    </row>
    <row r="630" spans="9:10" ht="12.75">
      <c r="I630" s="37"/>
      <c r="J630" s="37"/>
    </row>
    <row r="631" spans="9:10" ht="12.75">
      <c r="I631" s="37"/>
      <c r="J631" s="37"/>
    </row>
    <row r="632" spans="9:10" ht="12.75">
      <c r="I632" s="37"/>
      <c r="J632" s="37"/>
    </row>
    <row r="633" spans="9:10" ht="12.75">
      <c r="I633" s="37"/>
      <c r="J633" s="37"/>
    </row>
    <row r="634" spans="9:10" ht="12.75">
      <c r="I634" s="37"/>
      <c r="J634" s="37"/>
    </row>
    <row r="635" spans="9:10" ht="12.75">
      <c r="I635" s="37"/>
      <c r="J635" s="37"/>
    </row>
    <row r="636" spans="9:10" ht="12.75">
      <c r="I636" s="37"/>
      <c r="J636" s="37"/>
    </row>
    <row r="637" spans="9:10" ht="12.75">
      <c r="I637" s="37"/>
      <c r="J637" s="37"/>
    </row>
    <row r="638" spans="9:10" ht="12.75">
      <c r="I638" s="37"/>
      <c r="J638" s="37"/>
    </row>
    <row r="639" spans="9:10" ht="12.75">
      <c r="I639" s="37"/>
      <c r="J639" s="37"/>
    </row>
    <row r="640" spans="9:10" ht="12.75">
      <c r="I640" s="37"/>
      <c r="J640" s="37"/>
    </row>
    <row r="641" spans="9:10" ht="12.75">
      <c r="I641" s="37"/>
      <c r="J641" s="37"/>
    </row>
    <row r="642" spans="9:10" ht="12.75">
      <c r="I642" s="37"/>
      <c r="J642" s="37"/>
    </row>
    <row r="643" spans="9:10" ht="12.75">
      <c r="I643" s="37"/>
      <c r="J643" s="37"/>
    </row>
    <row r="644" spans="9:10" ht="12.75">
      <c r="I644" s="37"/>
      <c r="J644" s="37"/>
    </row>
    <row r="645" spans="9:10" ht="12.75">
      <c r="I645" s="37"/>
      <c r="J645" s="37"/>
    </row>
    <row r="646" spans="9:10" ht="12.75">
      <c r="I646" s="37"/>
      <c r="J646" s="37"/>
    </row>
    <row r="647" spans="9:10" ht="12.75">
      <c r="I647" s="37"/>
      <c r="J647" s="37"/>
    </row>
    <row r="648" spans="9:10" ht="12.75">
      <c r="I648" s="37"/>
      <c r="J648" s="37"/>
    </row>
    <row r="649" spans="9:10" ht="12.75">
      <c r="I649" s="37"/>
      <c r="J649" s="37"/>
    </row>
    <row r="650" spans="9:10" ht="12.75">
      <c r="I650" s="37"/>
      <c r="J650" s="37"/>
    </row>
    <row r="651" spans="9:10" ht="12.75">
      <c r="I651" s="37"/>
      <c r="J651" s="37"/>
    </row>
    <row r="652" spans="9:10" ht="12.75">
      <c r="I652" s="37"/>
      <c r="J652" s="37"/>
    </row>
    <row r="653" spans="9:10" ht="12.75">
      <c r="I653" s="37"/>
      <c r="J653" s="37"/>
    </row>
    <row r="654" spans="9:10" ht="12.75">
      <c r="I654" s="37"/>
      <c r="J654" s="37"/>
    </row>
    <row r="655" spans="9:10" ht="12.75">
      <c r="I655" s="37"/>
      <c r="J655" s="37"/>
    </row>
    <row r="656" spans="9:10" ht="12.75">
      <c r="I656" s="37"/>
      <c r="J656" s="37"/>
    </row>
    <row r="657" spans="9:10" ht="12.75">
      <c r="I657" s="37"/>
      <c r="J657" s="37"/>
    </row>
    <row r="658" spans="9:10" ht="12.75">
      <c r="I658" s="37"/>
      <c r="J658" s="37"/>
    </row>
    <row r="659" spans="9:10" ht="12.75">
      <c r="I659" s="37"/>
      <c r="J659" s="37"/>
    </row>
    <row r="660" spans="9:10" ht="12.75">
      <c r="I660" s="37"/>
      <c r="J660" s="37"/>
    </row>
    <row r="661" spans="9:10" ht="12.75">
      <c r="I661" s="37"/>
      <c r="J661" s="37"/>
    </row>
    <row r="662" spans="9:10" ht="12.75">
      <c r="I662" s="37"/>
      <c r="J662" s="37"/>
    </row>
    <row r="663" spans="9:10" ht="12.75">
      <c r="I663" s="37"/>
      <c r="J663" s="37"/>
    </row>
    <row r="664" spans="9:10" ht="12.75">
      <c r="I664" s="37"/>
      <c r="J664" s="37"/>
    </row>
    <row r="665" spans="9:10" ht="12.75">
      <c r="I665" s="37"/>
      <c r="J665" s="37"/>
    </row>
    <row r="666" spans="9:10" ht="12.75">
      <c r="I666" s="37"/>
      <c r="J666" s="37"/>
    </row>
    <row r="667" spans="9:10" ht="12.75">
      <c r="I667" s="37"/>
      <c r="J667" s="37"/>
    </row>
    <row r="668" spans="9:10" ht="12.75">
      <c r="I668" s="37"/>
      <c r="J668" s="37"/>
    </row>
    <row r="669" spans="9:10" ht="12.75">
      <c r="I669" s="37"/>
      <c r="J669" s="37"/>
    </row>
    <row r="670" spans="9:10" ht="12.75">
      <c r="I670" s="37"/>
      <c r="J670" s="37"/>
    </row>
    <row r="671" spans="9:10" ht="12.75">
      <c r="I671" s="37"/>
      <c r="J671" s="37"/>
    </row>
    <row r="672" spans="9:10" ht="12.75">
      <c r="I672" s="37"/>
      <c r="J672" s="37"/>
    </row>
    <row r="673" spans="9:10" ht="12.75">
      <c r="I673" s="37"/>
      <c r="J673" s="37"/>
    </row>
    <row r="674" spans="9:10" ht="12.75">
      <c r="I674" s="37"/>
      <c r="J674" s="37"/>
    </row>
    <row r="675" spans="9:10" ht="12.75">
      <c r="I675" s="37"/>
      <c r="J675" s="37"/>
    </row>
    <row r="676" spans="9:10" ht="12.75">
      <c r="I676" s="37"/>
      <c r="J676" s="37"/>
    </row>
    <row r="677" spans="9:10" ht="12.75">
      <c r="I677" s="37"/>
      <c r="J677" s="37"/>
    </row>
    <row r="678" spans="9:10" ht="12.75">
      <c r="I678" s="37"/>
      <c r="J678" s="37"/>
    </row>
    <row r="679" spans="9:10" ht="12.75">
      <c r="I679" s="37"/>
      <c r="J679" s="37"/>
    </row>
    <row r="680" spans="9:10" ht="12.75">
      <c r="I680" s="37"/>
      <c r="J680" s="37"/>
    </row>
    <row r="681" spans="9:10" ht="12.75">
      <c r="I681" s="37"/>
      <c r="J681" s="37"/>
    </row>
    <row r="682" spans="9:10" ht="12.75">
      <c r="I682" s="37"/>
      <c r="J682" s="37"/>
    </row>
    <row r="683" spans="9:10" ht="12.75">
      <c r="I683" s="37"/>
      <c r="J683" s="37"/>
    </row>
    <row r="684" spans="9:10" ht="12.75">
      <c r="I684" s="37"/>
      <c r="J684" s="37"/>
    </row>
    <row r="685" spans="9:10" ht="12.75">
      <c r="I685" s="37"/>
      <c r="J685" s="37"/>
    </row>
    <row r="686" spans="9:10" ht="12.75">
      <c r="I686" s="37"/>
      <c r="J686" s="37"/>
    </row>
    <row r="687" spans="9:10" ht="12.75">
      <c r="I687" s="37"/>
      <c r="J687" s="37"/>
    </row>
    <row r="688" spans="9:10" ht="12.75">
      <c r="I688" s="37"/>
      <c r="J688" s="37"/>
    </row>
    <row r="689" spans="9:10" ht="12.75">
      <c r="I689" s="37"/>
      <c r="J689" s="37"/>
    </row>
    <row r="690" spans="9:10" ht="12.75">
      <c r="I690" s="37"/>
      <c r="J690" s="37"/>
    </row>
    <row r="691" spans="9:10" ht="12.75">
      <c r="I691" s="37"/>
      <c r="J691" s="37"/>
    </row>
    <row r="692" spans="9:10" ht="12.75">
      <c r="I692" s="37"/>
      <c r="J692" s="37"/>
    </row>
    <row r="693" spans="9:10" ht="12.75">
      <c r="I693" s="37"/>
      <c r="J693" s="37"/>
    </row>
    <row r="694" spans="9:10" ht="12.75">
      <c r="I694" s="37"/>
      <c r="J694" s="37"/>
    </row>
    <row r="695" spans="9:10" ht="12.75">
      <c r="I695" s="37"/>
      <c r="J695" s="37"/>
    </row>
    <row r="696" spans="9:10" ht="12.75">
      <c r="I696" s="37"/>
      <c r="J696" s="37"/>
    </row>
    <row r="697" spans="9:10" ht="12.75">
      <c r="I697" s="37"/>
      <c r="J697" s="37"/>
    </row>
    <row r="698" spans="9:10" ht="12.75">
      <c r="I698" s="37"/>
      <c r="J698" s="37"/>
    </row>
    <row r="699" spans="9:10" ht="12.75">
      <c r="I699" s="37"/>
      <c r="J699" s="37"/>
    </row>
    <row r="700" spans="9:10" ht="12.75">
      <c r="I700" s="37"/>
      <c r="J700" s="37"/>
    </row>
    <row r="701" spans="9:10" ht="12.75">
      <c r="I701" s="37"/>
      <c r="J701" s="37"/>
    </row>
    <row r="702" spans="9:10" ht="12.75">
      <c r="I702" s="37"/>
      <c r="J702" s="37"/>
    </row>
    <row r="703" spans="9:10" ht="12.75">
      <c r="I703" s="37"/>
      <c r="J703" s="37"/>
    </row>
    <row r="704" spans="9:10" ht="12.75">
      <c r="I704" s="37"/>
      <c r="J704" s="37"/>
    </row>
    <row r="705" spans="9:10" ht="12.75">
      <c r="I705" s="37"/>
      <c r="J705" s="37"/>
    </row>
    <row r="706" spans="9:10" ht="12.75">
      <c r="I706" s="37"/>
      <c r="J706" s="37"/>
    </row>
    <row r="707" spans="9:10" ht="12.75">
      <c r="I707" s="37"/>
      <c r="J707" s="37"/>
    </row>
    <row r="708" spans="9:10" ht="12.75">
      <c r="I708" s="37"/>
      <c r="J708" s="37"/>
    </row>
    <row r="709" spans="9:10" ht="12.75">
      <c r="I709" s="37"/>
      <c r="J709" s="37"/>
    </row>
    <row r="710" spans="9:10" ht="12.75">
      <c r="I710" s="37"/>
      <c r="J710" s="37"/>
    </row>
    <row r="711" spans="9:10" ht="12.75">
      <c r="I711" s="37"/>
      <c r="J711" s="37"/>
    </row>
    <row r="712" spans="9:10" ht="12.75">
      <c r="I712" s="37"/>
      <c r="J712" s="37"/>
    </row>
    <row r="713" spans="9:10" ht="12.75">
      <c r="I713" s="37"/>
      <c r="J713" s="37"/>
    </row>
    <row r="714" spans="9:10" ht="12.75">
      <c r="I714" s="37"/>
      <c r="J714" s="37"/>
    </row>
    <row r="715" spans="9:10" ht="12.75">
      <c r="I715" s="37"/>
      <c r="J715" s="37"/>
    </row>
    <row r="716" spans="9:10" ht="12.75">
      <c r="I716" s="37"/>
      <c r="J716" s="37"/>
    </row>
    <row r="717" spans="9:10" ht="12.75">
      <c r="I717" s="37"/>
      <c r="J717" s="37"/>
    </row>
    <row r="718" spans="9:10" ht="12.75">
      <c r="I718" s="37"/>
      <c r="J718" s="37"/>
    </row>
    <row r="719" spans="9:10" ht="12.75">
      <c r="I719" s="37"/>
      <c r="J719" s="37"/>
    </row>
    <row r="720" spans="9:10" ht="12.75">
      <c r="I720" s="37"/>
      <c r="J720" s="37"/>
    </row>
    <row r="721" spans="9:10" ht="12.75">
      <c r="I721" s="37"/>
      <c r="J721" s="37"/>
    </row>
    <row r="722" spans="9:10" ht="12.75">
      <c r="I722" s="37"/>
      <c r="J722" s="37"/>
    </row>
    <row r="723" spans="9:10" ht="12.75">
      <c r="I723" s="37"/>
      <c r="J723" s="37"/>
    </row>
    <row r="724" spans="9:10" ht="12.75">
      <c r="I724" s="37"/>
      <c r="J724" s="37"/>
    </row>
    <row r="725" spans="9:10" ht="12.75">
      <c r="I725" s="37"/>
      <c r="J725" s="37"/>
    </row>
    <row r="726" spans="9:10" ht="12.75">
      <c r="I726" s="37"/>
      <c r="J726" s="37"/>
    </row>
    <row r="727" spans="9:10" ht="12.75">
      <c r="I727" s="37"/>
      <c r="J727" s="37"/>
    </row>
    <row r="728" spans="9:10" ht="12.75">
      <c r="I728" s="37"/>
      <c r="J728" s="37"/>
    </row>
    <row r="729" spans="9:10" ht="12.75">
      <c r="I729" s="37"/>
      <c r="J729" s="37"/>
    </row>
    <row r="730" spans="9:10" ht="12.75">
      <c r="I730" s="37"/>
      <c r="J730" s="37"/>
    </row>
    <row r="731" spans="9:10" ht="12.75">
      <c r="I731" s="37"/>
      <c r="J731" s="37"/>
    </row>
    <row r="732" spans="9:10" ht="12.75">
      <c r="I732" s="37"/>
      <c r="J732" s="37"/>
    </row>
    <row r="733" spans="9:10" ht="12.75">
      <c r="I733" s="37"/>
      <c r="J733" s="37"/>
    </row>
    <row r="734" spans="9:10" ht="12.75">
      <c r="I734" s="37"/>
      <c r="J734" s="37"/>
    </row>
    <row r="735" spans="9:10" ht="12.75">
      <c r="I735" s="37"/>
      <c r="J735" s="37"/>
    </row>
    <row r="736" spans="9:10" ht="12.75">
      <c r="I736" s="37"/>
      <c r="J736" s="37"/>
    </row>
    <row r="737" spans="9:10" ht="12.75">
      <c r="I737" s="37"/>
      <c r="J737" s="37"/>
    </row>
    <row r="738" spans="9:10" ht="12.75">
      <c r="I738" s="37"/>
      <c r="J738" s="37"/>
    </row>
    <row r="739" spans="9:10" ht="12.75">
      <c r="I739" s="37"/>
      <c r="J739" s="37"/>
    </row>
    <row r="740" spans="9:10" ht="12.75">
      <c r="I740" s="37"/>
      <c r="J740" s="37"/>
    </row>
    <row r="741" spans="9:10" ht="12.75">
      <c r="I741" s="37"/>
      <c r="J741" s="37"/>
    </row>
    <row r="742" spans="9:10" ht="12.75">
      <c r="I742" s="37"/>
      <c r="J742" s="37"/>
    </row>
    <row r="743" spans="9:10" ht="12.75">
      <c r="I743" s="37"/>
      <c r="J743" s="37"/>
    </row>
    <row r="744" spans="9:10" ht="12.75">
      <c r="I744" s="37"/>
      <c r="J744" s="37"/>
    </row>
    <row r="745" spans="9:10" ht="12.75">
      <c r="I745" s="37"/>
      <c r="J745" s="37"/>
    </row>
    <row r="746" spans="9:10" ht="12.75">
      <c r="I746" s="37"/>
      <c r="J746" s="37"/>
    </row>
    <row r="747" spans="9:10" ht="12.75">
      <c r="I747" s="37"/>
      <c r="J747" s="37"/>
    </row>
    <row r="748" spans="9:10" ht="12.75">
      <c r="I748" s="37"/>
      <c r="J748" s="37"/>
    </row>
    <row r="749" spans="9:10" ht="12.75">
      <c r="I749" s="37"/>
      <c r="J749" s="37"/>
    </row>
    <row r="750" spans="9:10" ht="12.75">
      <c r="I750" s="37"/>
      <c r="J750" s="37"/>
    </row>
    <row r="751" spans="9:10" ht="12.75">
      <c r="I751" s="37"/>
      <c r="J751" s="37"/>
    </row>
    <row r="752" spans="9:10" ht="12.75">
      <c r="I752" s="37"/>
      <c r="J752" s="37"/>
    </row>
    <row r="753" spans="9:10" ht="12.75">
      <c r="I753" s="37"/>
      <c r="J753" s="37"/>
    </row>
    <row r="754" spans="9:10" ht="12.75">
      <c r="I754" s="37"/>
      <c r="J754" s="37"/>
    </row>
    <row r="755" spans="9:10" ht="12.75">
      <c r="I755" s="37"/>
      <c r="J755" s="37"/>
    </row>
    <row r="756" spans="9:10" ht="12.75">
      <c r="I756" s="37"/>
      <c r="J756" s="37"/>
    </row>
    <row r="757" spans="9:10" ht="12.75">
      <c r="I757" s="37"/>
      <c r="J757" s="37"/>
    </row>
    <row r="758" spans="9:10" ht="12.75">
      <c r="I758" s="37"/>
      <c r="J758" s="37"/>
    </row>
    <row r="759" spans="9:10" ht="12.75">
      <c r="I759" s="37"/>
      <c r="J759" s="37"/>
    </row>
    <row r="760" spans="9:10" ht="12.75">
      <c r="I760" s="37"/>
      <c r="J760" s="37"/>
    </row>
    <row r="761" spans="9:10" ht="12.75">
      <c r="I761" s="37"/>
      <c r="J761" s="37"/>
    </row>
    <row r="762" spans="9:10" ht="12.75">
      <c r="I762" s="37"/>
      <c r="J762" s="37"/>
    </row>
    <row r="763" spans="9:10" ht="12.75">
      <c r="I763" s="37"/>
      <c r="J763" s="37"/>
    </row>
    <row r="764" spans="9:10" ht="12.75">
      <c r="I764" s="37"/>
      <c r="J764" s="37"/>
    </row>
    <row r="765" spans="9:10" ht="12.75">
      <c r="I765" s="37"/>
      <c r="J765" s="37"/>
    </row>
    <row r="766" spans="9:10" ht="12.75">
      <c r="I766" s="37"/>
      <c r="J766" s="37"/>
    </row>
    <row r="767" spans="9:10" ht="12.75">
      <c r="I767" s="37"/>
      <c r="J767" s="37"/>
    </row>
    <row r="768" spans="9:10" ht="12.75">
      <c r="I768" s="37"/>
      <c r="J768" s="37"/>
    </row>
    <row r="769" spans="9:10" ht="12.75">
      <c r="I769" s="37"/>
      <c r="J769" s="37"/>
    </row>
    <row r="770" spans="9:10" ht="12.75">
      <c r="I770" s="37"/>
      <c r="J770" s="37"/>
    </row>
    <row r="771" spans="9:10" ht="12.75">
      <c r="I771" s="37"/>
      <c r="J771" s="37"/>
    </row>
    <row r="772" spans="9:10" ht="12.75">
      <c r="I772" s="37"/>
      <c r="J772" s="37"/>
    </row>
    <row r="773" spans="9:10" ht="12.75">
      <c r="I773" s="37"/>
      <c r="J773" s="37"/>
    </row>
    <row r="774" spans="9:10" ht="12.75">
      <c r="I774" s="37"/>
      <c r="J774" s="37"/>
    </row>
    <row r="775" spans="9:10" ht="12.75">
      <c r="I775" s="37"/>
      <c r="J775" s="37"/>
    </row>
    <row r="776" spans="9:10" ht="12.75">
      <c r="I776" s="37"/>
      <c r="J776" s="37"/>
    </row>
    <row r="777" spans="9:10" ht="12.75">
      <c r="I777" s="37"/>
      <c r="J777" s="37"/>
    </row>
    <row r="778" spans="9:10" ht="12.75">
      <c r="I778" s="37"/>
      <c r="J778" s="37"/>
    </row>
    <row r="779" spans="9:10" ht="12.75">
      <c r="I779" s="37"/>
      <c r="J779" s="37"/>
    </row>
    <row r="780" spans="9:10" ht="12.75">
      <c r="I780" s="37"/>
      <c r="J780" s="37"/>
    </row>
    <row r="781" spans="9:10" ht="12.75">
      <c r="I781" s="37"/>
      <c r="J781" s="37"/>
    </row>
    <row r="782" spans="9:10" ht="12.75">
      <c r="I782" s="37"/>
      <c r="J782" s="37"/>
    </row>
    <row r="783" spans="9:10" ht="12.75">
      <c r="I783" s="37"/>
      <c r="J783" s="37"/>
    </row>
    <row r="784" spans="9:10" ht="12.75">
      <c r="I784" s="37"/>
      <c r="J784" s="37"/>
    </row>
    <row r="785" spans="9:10" ht="12.75">
      <c r="I785" s="37"/>
      <c r="J785" s="37"/>
    </row>
    <row r="786" spans="9:10" ht="12.75">
      <c r="I786" s="37"/>
      <c r="J786" s="37"/>
    </row>
    <row r="787" spans="9:10" ht="12.75">
      <c r="I787" s="37"/>
      <c r="J787" s="37"/>
    </row>
    <row r="788" spans="9:10" ht="12.75">
      <c r="I788" s="37"/>
      <c r="J788" s="37"/>
    </row>
    <row r="789" spans="9:10" ht="12.75">
      <c r="I789" s="37"/>
      <c r="J789" s="37"/>
    </row>
    <row r="790" spans="9:10" ht="12.75">
      <c r="I790" s="37"/>
      <c r="J790" s="37"/>
    </row>
    <row r="791" spans="9:10" ht="12.75">
      <c r="I791" s="37"/>
      <c r="J791" s="37"/>
    </row>
    <row r="792" spans="9:10" ht="12.75">
      <c r="I792" s="37"/>
      <c r="J792" s="37"/>
    </row>
    <row r="793" spans="9:10" ht="12.75">
      <c r="I793" s="37"/>
      <c r="J793" s="37"/>
    </row>
    <row r="794" spans="9:10" ht="12.75">
      <c r="I794" s="37"/>
      <c r="J794" s="37"/>
    </row>
    <row r="795" spans="9:10" ht="12.75">
      <c r="I795" s="37"/>
      <c r="J795" s="37"/>
    </row>
    <row r="796" spans="9:10" ht="12.75">
      <c r="I796" s="37"/>
      <c r="J796" s="37"/>
    </row>
    <row r="797" spans="9:10" ht="12.75">
      <c r="I797" s="37"/>
      <c r="J797" s="37"/>
    </row>
    <row r="798" spans="9:10" ht="12.75">
      <c r="I798" s="37"/>
      <c r="J798" s="37"/>
    </row>
    <row r="799" spans="9:10" ht="12.75">
      <c r="I799" s="37"/>
      <c r="J799" s="37"/>
    </row>
    <row r="800" spans="9:10" ht="12.75">
      <c r="I800" s="37"/>
      <c r="J800" s="37"/>
    </row>
    <row r="801" spans="9:10" ht="12.75">
      <c r="I801" s="37"/>
      <c r="J801" s="37"/>
    </row>
    <row r="802" spans="9:10" ht="12.75">
      <c r="I802" s="37"/>
      <c r="J802" s="37"/>
    </row>
    <row r="803" spans="9:10" ht="12.75">
      <c r="I803" s="37"/>
      <c r="J803" s="37"/>
    </row>
    <row r="804" spans="9:10" ht="12.75">
      <c r="I804" s="37"/>
      <c r="J804" s="37"/>
    </row>
    <row r="805" spans="9:10" ht="12.75">
      <c r="I805" s="37"/>
      <c r="J805" s="37"/>
    </row>
    <row r="806" spans="9:10" ht="12.75">
      <c r="I806" s="37"/>
      <c r="J806" s="37"/>
    </row>
    <row r="807" spans="9:10" ht="12.75">
      <c r="I807" s="37"/>
      <c r="J807" s="37"/>
    </row>
    <row r="808" spans="9:10" ht="12.75">
      <c r="I808" s="37"/>
      <c r="J808" s="37"/>
    </row>
    <row r="809" spans="9:10" ht="12.75">
      <c r="I809" s="37"/>
      <c r="J809" s="37"/>
    </row>
    <row r="810" spans="9:10" ht="12.75">
      <c r="I810" s="37"/>
      <c r="J810" s="37"/>
    </row>
    <row r="811" spans="9:10" ht="12.75">
      <c r="I811" s="37"/>
      <c r="J811" s="37"/>
    </row>
    <row r="812" spans="9:10" ht="12.75">
      <c r="I812" s="37"/>
      <c r="J812" s="37"/>
    </row>
    <row r="813" spans="9:10" ht="12.75">
      <c r="I813" s="37"/>
      <c r="J813" s="37"/>
    </row>
    <row r="814" spans="9:10" ht="12.75">
      <c r="I814" s="37"/>
      <c r="J814" s="37"/>
    </row>
    <row r="815" spans="9:10" ht="12.75">
      <c r="I815" s="37"/>
      <c r="J815" s="37"/>
    </row>
    <row r="816" spans="9:10" ht="12.75">
      <c r="I816" s="37"/>
      <c r="J816" s="37"/>
    </row>
    <row r="817" spans="9:10" ht="12.75">
      <c r="I817" s="37"/>
      <c r="J817" s="37"/>
    </row>
    <row r="818" spans="9:10" ht="12.75">
      <c r="I818" s="37"/>
      <c r="J818" s="37"/>
    </row>
    <row r="819" spans="9:10" ht="12.75">
      <c r="I819" s="37"/>
      <c r="J819" s="37"/>
    </row>
    <row r="820" spans="9:10" ht="12.75">
      <c r="I820" s="37"/>
      <c r="J820" s="37"/>
    </row>
    <row r="821" spans="9:10" ht="12.75">
      <c r="I821" s="37"/>
      <c r="J821" s="37"/>
    </row>
    <row r="822" spans="9:10" ht="12.75">
      <c r="I822" s="37"/>
      <c r="J822" s="37"/>
    </row>
    <row r="823" spans="9:10" ht="12.75">
      <c r="I823" s="37"/>
      <c r="J823" s="37"/>
    </row>
    <row r="824" spans="9:10" ht="12.75">
      <c r="I824" s="37"/>
      <c r="J824" s="37"/>
    </row>
    <row r="825" spans="9:10" ht="12.75">
      <c r="I825" s="37"/>
      <c r="J825" s="37"/>
    </row>
    <row r="826" spans="9:10" ht="12.75">
      <c r="I826" s="37"/>
      <c r="J826" s="37"/>
    </row>
    <row r="827" spans="9:10" ht="12.75">
      <c r="I827" s="37"/>
      <c r="J827" s="37"/>
    </row>
    <row r="828" spans="9:10" ht="12.75">
      <c r="I828" s="37"/>
      <c r="J828" s="37"/>
    </row>
    <row r="829" spans="9:10" ht="12.75">
      <c r="I829" s="37"/>
      <c r="J829" s="37"/>
    </row>
    <row r="830" spans="9:10" ht="12.75">
      <c r="I830" s="37"/>
      <c r="J830" s="37"/>
    </row>
    <row r="831" spans="9:10" ht="12.75">
      <c r="I831" s="37"/>
      <c r="J831" s="37"/>
    </row>
    <row r="832" spans="9:10" ht="12.75">
      <c r="I832" s="37"/>
      <c r="J832" s="37"/>
    </row>
    <row r="833" spans="9:10" ht="12.75">
      <c r="I833" s="37"/>
      <c r="J833" s="37"/>
    </row>
    <row r="834" spans="9:10" ht="12.75">
      <c r="I834" s="37"/>
      <c r="J834" s="37"/>
    </row>
    <row r="835" spans="9:10" ht="12.75">
      <c r="I835" s="37"/>
      <c r="J835" s="37"/>
    </row>
    <row r="836" spans="9:10" ht="12.75">
      <c r="I836" s="37"/>
      <c r="J836" s="37"/>
    </row>
    <row r="837" spans="9:10" ht="12.75">
      <c r="I837" s="37"/>
      <c r="J837" s="37"/>
    </row>
    <row r="838" spans="9:10" ht="12.75">
      <c r="I838" s="37"/>
      <c r="J838" s="37"/>
    </row>
    <row r="839" spans="9:10" ht="12.75">
      <c r="I839" s="37"/>
      <c r="J839" s="37"/>
    </row>
    <row r="840" spans="9:10" ht="12.75">
      <c r="I840" s="37"/>
      <c r="J840" s="37"/>
    </row>
    <row r="841" spans="9:10" ht="12.75">
      <c r="I841" s="37"/>
      <c r="J841" s="37"/>
    </row>
    <row r="842" spans="9:10" ht="12.75">
      <c r="I842" s="37"/>
      <c r="J842" s="37"/>
    </row>
    <row r="843" spans="9:10" ht="12.75">
      <c r="I843" s="37"/>
      <c r="J843" s="37"/>
    </row>
    <row r="844" spans="9:10" ht="12.75">
      <c r="I844" s="37"/>
      <c r="J844" s="37"/>
    </row>
    <row r="845" spans="9:10" ht="12.75">
      <c r="I845" s="37"/>
      <c r="J845" s="37"/>
    </row>
    <row r="846" spans="9:10" ht="12.75">
      <c r="I846" s="37"/>
      <c r="J846" s="37"/>
    </row>
    <row r="847" spans="9:10" ht="12.75">
      <c r="I847" s="37"/>
      <c r="J847" s="37"/>
    </row>
    <row r="848" spans="9:10" ht="12.75">
      <c r="I848" s="37"/>
      <c r="J848" s="37"/>
    </row>
    <row r="849" spans="9:10" ht="12.75">
      <c r="I849" s="37"/>
      <c r="J849" s="37"/>
    </row>
    <row r="850" spans="9:10" ht="12.75">
      <c r="I850" s="37"/>
      <c r="J850" s="37"/>
    </row>
    <row r="851" spans="9:10" ht="12.75">
      <c r="I851" s="37"/>
      <c r="J851" s="37"/>
    </row>
    <row r="852" spans="9:10" ht="12.75">
      <c r="I852" s="37"/>
      <c r="J852" s="37"/>
    </row>
    <row r="853" spans="9:10" ht="12.75">
      <c r="I853" s="37"/>
      <c r="J853" s="37"/>
    </row>
    <row r="854" spans="9:10" ht="12.75">
      <c r="I854" s="37"/>
      <c r="J854" s="37"/>
    </row>
    <row r="855" spans="9:10" ht="12.75">
      <c r="I855" s="37"/>
      <c r="J855" s="37"/>
    </row>
    <row r="856" spans="9:10" ht="12.75">
      <c r="I856" s="37"/>
      <c r="J856" s="37"/>
    </row>
    <row r="857" spans="9:10" ht="12.75">
      <c r="I857" s="37"/>
      <c r="J857" s="37"/>
    </row>
    <row r="858" spans="9:10" ht="12.75">
      <c r="I858" s="37"/>
      <c r="J858" s="37"/>
    </row>
    <row r="859" spans="9:10" ht="12.75">
      <c r="I859" s="37"/>
      <c r="J859" s="37"/>
    </row>
    <row r="860" spans="9:10" ht="12.75">
      <c r="I860" s="37"/>
      <c r="J860" s="37"/>
    </row>
    <row r="861" spans="9:10" ht="12.75">
      <c r="I861" s="37"/>
      <c r="J861" s="37"/>
    </row>
    <row r="862" spans="9:10" ht="12.75">
      <c r="I862" s="37"/>
      <c r="J862" s="37"/>
    </row>
    <row r="863" spans="9:10" ht="12.75">
      <c r="I863" s="37"/>
      <c r="J863" s="37"/>
    </row>
    <row r="864" spans="9:10" ht="12.75">
      <c r="I864" s="37"/>
      <c r="J864" s="37"/>
    </row>
    <row r="865" spans="9:10" ht="12.75">
      <c r="I865" s="37"/>
      <c r="J865" s="37"/>
    </row>
    <row r="866" spans="9:10" ht="12.75">
      <c r="I866" s="37"/>
      <c r="J866" s="37"/>
    </row>
    <row r="867" spans="9:10" ht="12.75">
      <c r="I867" s="37"/>
      <c r="J867" s="37"/>
    </row>
    <row r="868" spans="9:10" ht="12.75">
      <c r="I868" s="37"/>
      <c r="J868" s="37"/>
    </row>
    <row r="869" spans="9:10" ht="12.75">
      <c r="I869" s="37"/>
      <c r="J869" s="37"/>
    </row>
    <row r="870" spans="9:10" ht="12.75">
      <c r="I870" s="37"/>
      <c r="J870" s="37"/>
    </row>
    <row r="871" spans="9:10" ht="12.75">
      <c r="I871" s="37"/>
      <c r="J871" s="37"/>
    </row>
    <row r="872" spans="9:10" ht="12.75">
      <c r="I872" s="37"/>
      <c r="J872" s="37"/>
    </row>
    <row r="873" spans="9:10" ht="12.75">
      <c r="I873" s="37"/>
      <c r="J873" s="37"/>
    </row>
    <row r="874" spans="9:10" ht="12.75">
      <c r="I874" s="37"/>
      <c r="J874" s="37"/>
    </row>
    <row r="875" spans="9:10" ht="12.75">
      <c r="I875" s="37"/>
      <c r="J875" s="37"/>
    </row>
    <row r="876" spans="9:10" ht="12.75">
      <c r="I876" s="37"/>
      <c r="J876" s="37"/>
    </row>
    <row r="877" spans="9:10" ht="12.75">
      <c r="I877" s="37"/>
      <c r="J877" s="37"/>
    </row>
    <row r="878" spans="9:10" ht="12.75">
      <c r="I878" s="37"/>
      <c r="J878" s="37"/>
    </row>
    <row r="879" spans="9:10" ht="12.75">
      <c r="I879" s="37"/>
      <c r="J879" s="37"/>
    </row>
    <row r="880" spans="9:10" ht="12.75">
      <c r="I880" s="37"/>
      <c r="J880" s="37"/>
    </row>
    <row r="881" spans="9:10" ht="12.75">
      <c r="I881" s="37"/>
      <c r="J881" s="37"/>
    </row>
    <row r="882" spans="9:10" ht="12.75">
      <c r="I882" s="37"/>
      <c r="J882" s="37"/>
    </row>
    <row r="883" spans="9:10" ht="12.75">
      <c r="I883" s="37"/>
      <c r="J883" s="37"/>
    </row>
    <row r="884" spans="9:10" ht="12.75">
      <c r="I884" s="37"/>
      <c r="J884" s="37"/>
    </row>
    <row r="885" spans="9:10" ht="12.75">
      <c r="I885" s="37"/>
      <c r="J885" s="37"/>
    </row>
    <row r="886" spans="9:10" ht="12.75">
      <c r="I886" s="37"/>
      <c r="J886" s="37"/>
    </row>
    <row r="887" spans="9:10" ht="12.75">
      <c r="I887" s="37"/>
      <c r="J887" s="37"/>
    </row>
    <row r="888" spans="9:10" ht="12.75">
      <c r="I888" s="37"/>
      <c r="J888" s="37"/>
    </row>
    <row r="889" spans="9:10" ht="12.75">
      <c r="I889" s="37"/>
      <c r="J889" s="37"/>
    </row>
    <row r="890" spans="9:10" ht="12.75">
      <c r="I890" s="37"/>
      <c r="J890" s="37"/>
    </row>
    <row r="891" spans="9:10" ht="12.75">
      <c r="I891" s="37"/>
      <c r="J891" s="37"/>
    </row>
    <row r="892" spans="9:10" ht="12.75">
      <c r="I892" s="37"/>
      <c r="J892" s="37"/>
    </row>
    <row r="893" spans="9:10" ht="12.75">
      <c r="I893" s="37"/>
      <c r="J893" s="37"/>
    </row>
    <row r="894" spans="9:10" ht="12.75">
      <c r="I894" s="37"/>
      <c r="J894" s="37"/>
    </row>
    <row r="895" spans="9:10" ht="12.75">
      <c r="I895" s="37"/>
      <c r="J895" s="37"/>
    </row>
    <row r="896" spans="9:10" ht="12.75">
      <c r="I896" s="37"/>
      <c r="J896" s="37"/>
    </row>
    <row r="897" spans="9:10" ht="12.75">
      <c r="I897" s="37"/>
      <c r="J897" s="37"/>
    </row>
    <row r="898" spans="9:10" ht="12.75">
      <c r="I898" s="37"/>
      <c r="J898" s="37"/>
    </row>
    <row r="899" spans="9:10" ht="12.75">
      <c r="I899" s="37"/>
      <c r="J899" s="37"/>
    </row>
    <row r="900" spans="9:10" ht="12.75">
      <c r="I900" s="37"/>
      <c r="J900" s="37"/>
    </row>
    <row r="901" spans="9:10" ht="12.75">
      <c r="I901" s="37"/>
      <c r="J901" s="37"/>
    </row>
    <row r="902" spans="9:10" ht="12.75">
      <c r="I902" s="37"/>
      <c r="J902" s="37"/>
    </row>
    <row r="903" spans="9:10" ht="12.75">
      <c r="I903" s="37"/>
      <c r="J903" s="37"/>
    </row>
    <row r="904" spans="9:10" ht="12.75">
      <c r="I904" s="37"/>
      <c r="J904" s="37"/>
    </row>
    <row r="905" spans="9:10" ht="12.75">
      <c r="I905" s="37"/>
      <c r="J905" s="37"/>
    </row>
    <row r="906" spans="9:10" ht="12.75">
      <c r="I906" s="37"/>
      <c r="J906" s="37"/>
    </row>
    <row r="907" spans="9:10" ht="12.75">
      <c r="I907" s="37"/>
      <c r="J907" s="37"/>
    </row>
    <row r="908" spans="9:10" ht="12.75">
      <c r="I908" s="37"/>
      <c r="J908" s="37"/>
    </row>
    <row r="909" spans="9:10" ht="12.75">
      <c r="I909" s="37"/>
      <c r="J909" s="37"/>
    </row>
    <row r="910" spans="9:10" ht="12.75">
      <c r="I910" s="37"/>
      <c r="J910" s="37"/>
    </row>
    <row r="911" spans="9:10" ht="12.75">
      <c r="I911" s="37"/>
      <c r="J911" s="37"/>
    </row>
    <row r="912" spans="9:10" ht="12.75">
      <c r="I912" s="37"/>
      <c r="J912" s="37"/>
    </row>
    <row r="913" spans="9:10" ht="12.75">
      <c r="I913" s="37"/>
      <c r="J913" s="37"/>
    </row>
    <row r="914" spans="9:10" ht="12.75">
      <c r="I914" s="37"/>
      <c r="J914" s="37"/>
    </row>
    <row r="915" spans="9:10" ht="12.75">
      <c r="I915" s="37"/>
      <c r="J915" s="37"/>
    </row>
    <row r="916" spans="9:10" ht="12.75">
      <c r="I916" s="37"/>
      <c r="J916" s="37"/>
    </row>
    <row r="917" spans="9:10" ht="12.75">
      <c r="I917" s="37"/>
      <c r="J917" s="37"/>
    </row>
    <row r="918" spans="9:10" ht="12.75">
      <c r="I918" s="37"/>
      <c r="J918" s="37"/>
    </row>
    <row r="919" spans="9:10" ht="12.75">
      <c r="I919" s="37"/>
      <c r="J919" s="37"/>
    </row>
    <row r="920" spans="9:10" ht="12.75">
      <c r="I920" s="37"/>
      <c r="J920" s="37"/>
    </row>
    <row r="921" spans="9:10" ht="12.75">
      <c r="I921" s="37"/>
      <c r="J921" s="37"/>
    </row>
    <row r="922" spans="9:10" ht="12.75">
      <c r="I922" s="37"/>
      <c r="J922" s="37"/>
    </row>
    <row r="923" spans="9:10" ht="12.75">
      <c r="I923" s="37"/>
      <c r="J923" s="37"/>
    </row>
    <row r="924" spans="9:10" ht="12.75">
      <c r="I924" s="37"/>
      <c r="J924" s="37"/>
    </row>
    <row r="925" spans="9:10" ht="12.75">
      <c r="I925" s="37"/>
      <c r="J925" s="37"/>
    </row>
    <row r="926" spans="9:10" ht="12.75">
      <c r="I926" s="37"/>
      <c r="J926" s="37"/>
    </row>
    <row r="927" spans="9:10" ht="12.75">
      <c r="I927" s="37"/>
      <c r="J927" s="37"/>
    </row>
    <row r="928" spans="9:10" ht="12.75">
      <c r="I928" s="37"/>
      <c r="J928" s="37"/>
    </row>
    <row r="929" spans="9:10" ht="12.75">
      <c r="I929" s="37"/>
      <c r="J929" s="37"/>
    </row>
    <row r="930" spans="9:10" ht="12.75">
      <c r="I930" s="37"/>
      <c r="J930" s="37"/>
    </row>
    <row r="931" spans="9:10" ht="12.75">
      <c r="I931" s="37"/>
      <c r="J931" s="37"/>
    </row>
    <row r="932" spans="9:10" ht="12.75">
      <c r="I932" s="37"/>
      <c r="J932" s="37"/>
    </row>
    <row r="933" spans="9:10" ht="12.75">
      <c r="I933" s="37"/>
      <c r="J933" s="37"/>
    </row>
    <row r="934" spans="9:10" ht="12.75">
      <c r="I934" s="37"/>
      <c r="J934" s="37"/>
    </row>
    <row r="935" spans="9:10" ht="12.75">
      <c r="I935" s="37"/>
      <c r="J935" s="37"/>
    </row>
    <row r="936" spans="9:10" ht="12.75">
      <c r="I936" s="37"/>
      <c r="J936" s="37"/>
    </row>
    <row r="937" spans="9:10" ht="12.75">
      <c r="I937" s="37"/>
      <c r="J937" s="37"/>
    </row>
    <row r="938" spans="9:10" ht="12.75">
      <c r="I938" s="37"/>
      <c r="J938" s="37"/>
    </row>
    <row r="939" spans="9:10" ht="12.75">
      <c r="I939" s="37"/>
      <c r="J939" s="37"/>
    </row>
    <row r="940" spans="9:10" ht="12.75">
      <c r="I940" s="37"/>
      <c r="J940" s="37"/>
    </row>
    <row r="941" spans="9:10" ht="12.75">
      <c r="I941" s="37"/>
      <c r="J941" s="37"/>
    </row>
    <row r="942" spans="9:10" ht="12.75">
      <c r="I942" s="37"/>
      <c r="J942" s="37"/>
    </row>
    <row r="943" spans="9:10" ht="12.75">
      <c r="I943" s="37"/>
      <c r="J943" s="37"/>
    </row>
    <row r="944" spans="9:10" ht="12.75">
      <c r="I944" s="37"/>
      <c r="J944" s="37"/>
    </row>
    <row r="945" spans="9:10" ht="12.75">
      <c r="I945" s="37"/>
      <c r="J945" s="37"/>
    </row>
    <row r="946" spans="9:10" ht="12.75">
      <c r="I946" s="37"/>
      <c r="J946" s="37"/>
    </row>
    <row r="947" spans="9:10" ht="12.75">
      <c r="I947" s="37"/>
      <c r="J947" s="37"/>
    </row>
    <row r="948" spans="9:10" ht="12.75">
      <c r="I948" s="37"/>
      <c r="J948" s="37"/>
    </row>
    <row r="949" spans="9:10" ht="12.75">
      <c r="I949" s="37"/>
      <c r="J949" s="37"/>
    </row>
    <row r="950" spans="9:10" ht="12.75">
      <c r="I950" s="37"/>
      <c r="J950" s="37"/>
    </row>
    <row r="951" spans="9:10" ht="12.75">
      <c r="I951" s="37"/>
      <c r="J951" s="37"/>
    </row>
    <row r="952" spans="9:10" ht="12.75">
      <c r="I952" s="37"/>
      <c r="J952" s="37"/>
    </row>
    <row r="953" spans="9:10" ht="12.75">
      <c r="I953" s="37"/>
      <c r="J953" s="37"/>
    </row>
    <row r="954" spans="9:10" ht="12.75">
      <c r="I954" s="37"/>
      <c r="J954" s="37"/>
    </row>
    <row r="955" spans="9:10" ht="12.75">
      <c r="I955" s="37"/>
      <c r="J955" s="37"/>
    </row>
    <row r="956" spans="9:10" ht="12.75">
      <c r="I956" s="37"/>
      <c r="J956" s="37"/>
    </row>
    <row r="957" spans="9:10" ht="12.75">
      <c r="I957" s="37"/>
      <c r="J957" s="37"/>
    </row>
    <row r="958" spans="9:10" ht="12.75">
      <c r="I958" s="37"/>
      <c r="J958" s="37"/>
    </row>
    <row r="959" spans="9:10" ht="12.75">
      <c r="I959" s="37"/>
      <c r="J959" s="37"/>
    </row>
    <row r="960" spans="9:10" ht="12.75">
      <c r="I960" s="37"/>
      <c r="J960" s="37"/>
    </row>
    <row r="961" spans="9:10" ht="12.75">
      <c r="I961" s="37"/>
      <c r="J961" s="37"/>
    </row>
    <row r="962" spans="9:10" ht="12.75">
      <c r="I962" s="37"/>
      <c r="J962" s="37"/>
    </row>
    <row r="963" spans="9:10" ht="12.75">
      <c r="I963" s="37"/>
      <c r="J963" s="37"/>
    </row>
    <row r="964" spans="9:10" ht="12.75">
      <c r="I964" s="37"/>
      <c r="J964" s="37"/>
    </row>
    <row r="965" spans="9:10" ht="12.75">
      <c r="I965" s="37"/>
      <c r="J965" s="37"/>
    </row>
    <row r="966" spans="9:10" ht="12.75">
      <c r="I966" s="37"/>
      <c r="J966" s="37"/>
    </row>
    <row r="967" spans="9:10" ht="12.75">
      <c r="I967" s="37"/>
      <c r="J967" s="37"/>
    </row>
    <row r="968" spans="9:10" ht="12.75">
      <c r="I968" s="37"/>
      <c r="J968" s="37"/>
    </row>
    <row r="969" spans="9:10" ht="12.75">
      <c r="I969" s="37"/>
      <c r="J969" s="37"/>
    </row>
    <row r="970" spans="9:10" ht="12.75">
      <c r="I970" s="37"/>
      <c r="J970" s="37"/>
    </row>
    <row r="971" spans="9:10" ht="12.75">
      <c r="I971" s="37"/>
      <c r="J971" s="37"/>
    </row>
    <row r="972" spans="9:10" ht="12.75">
      <c r="I972" s="37"/>
      <c r="J972" s="37"/>
    </row>
    <row r="973" spans="9:10" ht="12.75">
      <c r="I973" s="37"/>
      <c r="J973" s="37"/>
    </row>
    <row r="974" spans="9:10" ht="12.75">
      <c r="I974" s="37"/>
      <c r="J974" s="37"/>
    </row>
    <row r="975" spans="9:10" ht="12.75">
      <c r="I975" s="37"/>
      <c r="J975" s="37"/>
    </row>
    <row r="976" spans="9:10" ht="12.75">
      <c r="I976" s="37"/>
      <c r="J976" s="37"/>
    </row>
    <row r="977" spans="9:10" ht="12.75">
      <c r="I977" s="37"/>
      <c r="J977" s="37"/>
    </row>
    <row r="978" spans="9:10" ht="12.75">
      <c r="I978" s="37"/>
      <c r="J978" s="37"/>
    </row>
    <row r="979" spans="9:10" ht="12.75">
      <c r="I979" s="37"/>
      <c r="J979" s="37"/>
    </row>
    <row r="980" spans="9:10" ht="12.75">
      <c r="I980" s="37"/>
      <c r="J980" s="37"/>
    </row>
    <row r="981" spans="9:10" ht="12.75">
      <c r="I981" s="37"/>
      <c r="J981" s="37"/>
    </row>
    <row r="982" spans="9:10" ht="12.75">
      <c r="I982" s="37"/>
      <c r="J982" s="37"/>
    </row>
    <row r="983" spans="9:10" ht="12.75">
      <c r="I983" s="37"/>
      <c r="J983" s="37"/>
    </row>
    <row r="984" spans="9:10" ht="12.75">
      <c r="I984" s="37"/>
      <c r="J984" s="37"/>
    </row>
    <row r="985" spans="9:10" ht="12.75">
      <c r="I985" s="37"/>
      <c r="J985" s="37"/>
    </row>
    <row r="986" spans="9:10" ht="12.75">
      <c r="I986" s="37"/>
      <c r="J986" s="37"/>
    </row>
    <row r="987" spans="9:10" ht="12.75">
      <c r="I987" s="37"/>
      <c r="J987" s="37"/>
    </row>
    <row r="988" spans="9:10" ht="12.75">
      <c r="I988" s="37"/>
      <c r="J988" s="37"/>
    </row>
    <row r="989" spans="9:10" ht="12.75">
      <c r="I989" s="37"/>
      <c r="J989" s="37"/>
    </row>
    <row r="990" spans="9:10" ht="12.75">
      <c r="I990" s="37"/>
      <c r="J990" s="37"/>
    </row>
    <row r="991" spans="9:10" ht="12.75">
      <c r="I991" s="37"/>
      <c r="J991" s="37"/>
    </row>
    <row r="992" spans="9:10" ht="12.75">
      <c r="I992" s="37"/>
      <c r="J992" s="37"/>
    </row>
    <row r="993" spans="9:10" ht="12.75">
      <c r="I993" s="37"/>
      <c r="J993" s="37"/>
    </row>
    <row r="994" spans="9:10" ht="12.75">
      <c r="I994" s="37"/>
      <c r="J994" s="37"/>
    </row>
    <row r="995" spans="9:10" ht="12.75">
      <c r="I995" s="37"/>
      <c r="J995" s="37"/>
    </row>
    <row r="996" spans="9:10" ht="12.75">
      <c r="I996" s="37"/>
      <c r="J996" s="37"/>
    </row>
    <row r="997" spans="9:10" ht="12.75">
      <c r="I997" s="37"/>
      <c r="J997" s="37"/>
    </row>
    <row r="998" spans="9:10" ht="12.75">
      <c r="I998" s="37"/>
      <c r="J998" s="37"/>
    </row>
    <row r="999" spans="9:10" ht="12.75">
      <c r="I999" s="37"/>
      <c r="J999" s="3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62"/>
  <sheetViews>
    <sheetView workbookViewId="0">
      <selection activeCell="A3" sqref="A3:A27"/>
    </sheetView>
  </sheetViews>
  <sheetFormatPr defaultColWidth="14.42578125" defaultRowHeight="15.75" customHeight="1"/>
  <cols>
    <col min="1" max="1" width="26.28515625" customWidth="1"/>
    <col min="4" max="4" width="15.5703125" customWidth="1"/>
    <col min="5" max="5" width="16" customWidth="1"/>
    <col min="6" max="7" width="15.5703125" customWidth="1"/>
  </cols>
  <sheetData>
    <row r="1" spans="1:10" ht="15.75" customHeight="1">
      <c r="A1" s="2" t="s">
        <v>24</v>
      </c>
      <c r="B1" s="2" t="s">
        <v>24</v>
      </c>
    </row>
    <row r="2" spans="1:10" ht="15.75" customHeigh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7"/>
      <c r="I2" s="2"/>
      <c r="J2" s="2"/>
    </row>
    <row r="3" spans="1:10" ht="15.75" customHeight="1">
      <c r="A3" s="12"/>
      <c r="B3" s="10" t="str">
        <f t="shared" ref="B3:B30" si="0">$B$1</f>
        <v>Long</v>
      </c>
      <c r="C3" s="2">
        <v>20</v>
      </c>
      <c r="D3" s="2">
        <v>24</v>
      </c>
      <c r="E3" s="2">
        <v>30</v>
      </c>
      <c r="F3" s="2">
        <v>38</v>
      </c>
      <c r="G3" s="2">
        <v>40</v>
      </c>
      <c r="H3" s="12"/>
      <c r="I3" s="10"/>
      <c r="J3" s="2"/>
    </row>
    <row r="4" spans="1:10" ht="15.75" customHeight="1">
      <c r="A4" s="49"/>
      <c r="B4" s="10" t="str">
        <f t="shared" si="0"/>
        <v>Long</v>
      </c>
      <c r="C4" s="2">
        <v>24</v>
      </c>
      <c r="D4" s="2">
        <v>24</v>
      </c>
      <c r="E4" s="2">
        <v>30</v>
      </c>
      <c r="F4" s="2">
        <v>34</v>
      </c>
      <c r="G4" s="2">
        <v>40</v>
      </c>
      <c r="H4" s="12"/>
      <c r="I4" s="10"/>
      <c r="J4" s="10"/>
    </row>
    <row r="5" spans="1:10" ht="15.75" customHeight="1">
      <c r="A5" s="49"/>
      <c r="B5" s="10" t="str">
        <f t="shared" si="0"/>
        <v>Long</v>
      </c>
      <c r="C5" s="2">
        <v>34</v>
      </c>
      <c r="D5" s="2">
        <v>30</v>
      </c>
      <c r="E5" s="2">
        <v>34</v>
      </c>
      <c r="F5" s="2">
        <v>38</v>
      </c>
      <c r="G5" s="2">
        <v>40</v>
      </c>
      <c r="H5" s="12"/>
      <c r="I5" s="10"/>
      <c r="J5" s="10"/>
    </row>
    <row r="6" spans="1:10" ht="15.75" customHeight="1">
      <c r="A6" s="49"/>
      <c r="B6" s="10" t="str">
        <f t="shared" si="0"/>
        <v>Long</v>
      </c>
      <c r="C6" s="2">
        <v>30</v>
      </c>
      <c r="D6" s="2">
        <v>34</v>
      </c>
      <c r="E6" s="2">
        <v>34</v>
      </c>
      <c r="F6" s="2">
        <v>38</v>
      </c>
      <c r="G6" s="2">
        <v>40</v>
      </c>
      <c r="H6" s="12"/>
      <c r="I6" s="10"/>
      <c r="J6" s="10"/>
    </row>
    <row r="7" spans="1:10" ht="15.75" customHeight="1">
      <c r="A7" s="49"/>
      <c r="B7" s="10" t="str">
        <f t="shared" si="0"/>
        <v>Long</v>
      </c>
      <c r="C7" s="2">
        <v>20</v>
      </c>
      <c r="D7" s="2">
        <v>20</v>
      </c>
      <c r="E7" s="2">
        <v>28</v>
      </c>
      <c r="F7" s="2">
        <v>34</v>
      </c>
      <c r="G7" s="2">
        <v>38</v>
      </c>
      <c r="H7" s="12"/>
      <c r="I7" s="10"/>
      <c r="J7" s="10"/>
    </row>
    <row r="8" spans="1:10" ht="15.75" customHeight="1">
      <c r="A8" s="49"/>
      <c r="B8" s="10" t="str">
        <f t="shared" si="0"/>
        <v>Long</v>
      </c>
      <c r="C8" s="2">
        <v>38</v>
      </c>
      <c r="D8" s="2">
        <v>40</v>
      </c>
      <c r="E8" s="50">
        <v>50</v>
      </c>
      <c r="F8" s="2">
        <v>50</v>
      </c>
      <c r="G8" s="2">
        <v>50</v>
      </c>
      <c r="H8" s="12"/>
      <c r="I8" s="10"/>
      <c r="J8" s="10"/>
    </row>
    <row r="9" spans="1:10" ht="15.75" customHeight="1">
      <c r="A9" s="49"/>
      <c r="B9" s="10" t="str">
        <f t="shared" si="0"/>
        <v>Long</v>
      </c>
      <c r="C9" s="2">
        <v>38</v>
      </c>
      <c r="D9" s="2">
        <v>40</v>
      </c>
      <c r="E9" s="2">
        <v>50</v>
      </c>
      <c r="F9" s="2">
        <v>50</v>
      </c>
      <c r="G9" s="2">
        <v>50</v>
      </c>
      <c r="H9" s="12"/>
      <c r="I9" s="10"/>
      <c r="J9" s="2"/>
    </row>
    <row r="10" spans="1:10" ht="15.75" customHeight="1">
      <c r="A10" s="49"/>
      <c r="B10" s="10" t="str">
        <f t="shared" si="0"/>
        <v>Long</v>
      </c>
      <c r="C10" s="2">
        <v>38</v>
      </c>
      <c r="D10" s="2">
        <v>40</v>
      </c>
      <c r="E10" s="2">
        <v>50</v>
      </c>
      <c r="F10" s="2">
        <v>50</v>
      </c>
      <c r="G10" s="2">
        <v>50</v>
      </c>
      <c r="H10" s="12"/>
      <c r="I10" s="10"/>
      <c r="J10" s="10"/>
    </row>
    <row r="11" spans="1:10" ht="15.75" customHeight="1">
      <c r="A11" s="49"/>
      <c r="B11" s="10" t="str">
        <f t="shared" si="0"/>
        <v>Long</v>
      </c>
      <c r="C11" s="2">
        <v>34</v>
      </c>
      <c r="D11" s="2">
        <v>34</v>
      </c>
      <c r="E11" s="2">
        <v>34</v>
      </c>
      <c r="F11" s="2">
        <v>38</v>
      </c>
      <c r="G11" s="2">
        <v>38</v>
      </c>
      <c r="H11" s="12"/>
      <c r="I11" s="10"/>
      <c r="J11" s="10"/>
    </row>
    <row r="12" spans="1:10" ht="15.75" customHeight="1">
      <c r="A12" s="49"/>
      <c r="B12" s="10" t="str">
        <f t="shared" si="0"/>
        <v>Long</v>
      </c>
      <c r="C12" s="2">
        <v>38</v>
      </c>
      <c r="D12" s="2">
        <v>40</v>
      </c>
      <c r="E12" s="2">
        <v>50</v>
      </c>
      <c r="F12" s="2">
        <v>50</v>
      </c>
      <c r="G12" s="2">
        <v>50</v>
      </c>
      <c r="H12" s="12"/>
      <c r="I12" s="10"/>
      <c r="J12" s="10"/>
    </row>
    <row r="13" spans="1:10" ht="15.75" customHeight="1">
      <c r="A13" s="49"/>
      <c r="B13" s="10" t="str">
        <f t="shared" si="0"/>
        <v>Long</v>
      </c>
      <c r="C13" s="2">
        <v>40</v>
      </c>
      <c r="D13" s="2">
        <v>40</v>
      </c>
      <c r="E13" s="2">
        <v>50</v>
      </c>
      <c r="F13" s="2">
        <v>50</v>
      </c>
      <c r="G13" s="2">
        <v>50</v>
      </c>
      <c r="H13" s="12"/>
      <c r="I13" s="10"/>
      <c r="J13" s="10"/>
    </row>
    <row r="14" spans="1:10" ht="15.75" customHeight="1">
      <c r="A14" s="49"/>
      <c r="B14" s="10" t="str">
        <f t="shared" si="0"/>
        <v>Long</v>
      </c>
      <c r="C14" s="2">
        <v>34</v>
      </c>
      <c r="D14" s="2">
        <v>34</v>
      </c>
      <c r="E14" s="2">
        <v>34</v>
      </c>
      <c r="F14" s="2">
        <v>38</v>
      </c>
      <c r="G14" s="2">
        <v>40</v>
      </c>
      <c r="H14" s="12"/>
      <c r="I14" s="10"/>
      <c r="J14" s="10"/>
    </row>
    <row r="15" spans="1:10" ht="15.75" customHeight="1">
      <c r="A15" s="49"/>
      <c r="B15" s="10" t="str">
        <f t="shared" si="0"/>
        <v>Long</v>
      </c>
      <c r="C15" s="2">
        <v>30</v>
      </c>
      <c r="D15" s="2">
        <v>30</v>
      </c>
      <c r="E15" s="2">
        <v>34</v>
      </c>
      <c r="F15" s="2">
        <v>38</v>
      </c>
      <c r="G15" s="2">
        <v>40</v>
      </c>
      <c r="H15" s="12"/>
      <c r="I15" s="10"/>
      <c r="J15" s="10"/>
    </row>
    <row r="16" spans="1:10" ht="15.75" customHeight="1">
      <c r="A16" s="49"/>
      <c r="B16" s="10" t="str">
        <f t="shared" si="0"/>
        <v>Long</v>
      </c>
      <c r="C16" s="2">
        <v>38</v>
      </c>
      <c r="D16" s="2">
        <v>38</v>
      </c>
      <c r="E16" s="2">
        <v>34</v>
      </c>
      <c r="F16" s="2">
        <v>38</v>
      </c>
      <c r="G16" s="2">
        <v>40</v>
      </c>
      <c r="H16" s="12"/>
      <c r="I16" s="10"/>
      <c r="J16" s="2"/>
    </row>
    <row r="17" spans="1:10" ht="15.75" customHeight="1">
      <c r="A17" s="49"/>
      <c r="B17" s="10" t="str">
        <f t="shared" si="0"/>
        <v>Long</v>
      </c>
      <c r="C17" s="2">
        <v>34</v>
      </c>
      <c r="D17" s="2">
        <v>38</v>
      </c>
      <c r="E17" s="2">
        <v>34</v>
      </c>
      <c r="F17" s="2">
        <v>38</v>
      </c>
      <c r="G17" s="2">
        <v>40</v>
      </c>
      <c r="H17" s="12"/>
      <c r="I17" s="10"/>
      <c r="J17" s="10"/>
    </row>
    <row r="18" spans="1:10" ht="15.75" customHeight="1">
      <c r="A18" s="49"/>
      <c r="B18" s="10" t="str">
        <f t="shared" si="0"/>
        <v>Long</v>
      </c>
      <c r="C18" s="2">
        <v>34</v>
      </c>
      <c r="D18" s="2">
        <v>34</v>
      </c>
      <c r="E18" s="2">
        <v>38</v>
      </c>
      <c r="F18" s="2">
        <v>38</v>
      </c>
      <c r="G18" s="2">
        <v>40</v>
      </c>
      <c r="H18" s="12"/>
      <c r="I18" s="10"/>
      <c r="J18" s="10"/>
    </row>
    <row r="19" spans="1:10" ht="15.75" customHeight="1">
      <c r="A19" s="49"/>
      <c r="B19" s="10" t="str">
        <f t="shared" si="0"/>
        <v>Long</v>
      </c>
      <c r="C19" s="2">
        <v>34</v>
      </c>
      <c r="D19" s="2">
        <v>38</v>
      </c>
      <c r="E19" s="2">
        <v>38</v>
      </c>
      <c r="F19" s="2">
        <v>40</v>
      </c>
      <c r="G19" s="2">
        <v>40</v>
      </c>
      <c r="H19" s="12"/>
      <c r="I19" s="10"/>
      <c r="J19" s="10"/>
    </row>
    <row r="20" spans="1:10" ht="15.75" customHeight="1">
      <c r="A20" s="49"/>
      <c r="B20" s="10" t="str">
        <f t="shared" si="0"/>
        <v>Long</v>
      </c>
      <c r="C20" s="2">
        <v>30</v>
      </c>
      <c r="D20" s="2">
        <v>30</v>
      </c>
      <c r="E20" s="2">
        <v>34</v>
      </c>
      <c r="F20" s="2">
        <v>38</v>
      </c>
      <c r="G20" s="2">
        <v>40</v>
      </c>
      <c r="H20" s="12"/>
      <c r="I20" s="10"/>
      <c r="J20" s="10"/>
    </row>
    <row r="21" spans="1:10" ht="15.75" customHeight="1">
      <c r="A21" s="49"/>
      <c r="B21" s="10" t="str">
        <f t="shared" si="0"/>
        <v>Long</v>
      </c>
      <c r="C21" s="2">
        <v>18</v>
      </c>
      <c r="D21" s="2">
        <v>20</v>
      </c>
      <c r="E21" s="2">
        <v>28</v>
      </c>
      <c r="F21" s="2">
        <v>30</v>
      </c>
      <c r="G21" s="2">
        <v>38</v>
      </c>
      <c r="H21" s="12"/>
      <c r="I21" s="10"/>
      <c r="J21" s="10"/>
    </row>
    <row r="22" spans="1:10" ht="15.75" customHeight="1">
      <c r="A22" s="49"/>
      <c r="B22" s="10" t="str">
        <f t="shared" si="0"/>
        <v>Long</v>
      </c>
      <c r="C22" s="2">
        <v>30</v>
      </c>
      <c r="D22" s="2">
        <v>34</v>
      </c>
      <c r="E22" s="2">
        <v>34</v>
      </c>
      <c r="F22" s="2">
        <v>38</v>
      </c>
      <c r="G22" s="2">
        <v>40</v>
      </c>
      <c r="H22" s="12"/>
      <c r="I22" s="10"/>
      <c r="J22" s="2"/>
    </row>
    <row r="23" spans="1:10" ht="15.75" customHeight="1">
      <c r="A23" s="49"/>
      <c r="B23" s="10" t="str">
        <f t="shared" si="0"/>
        <v>Long</v>
      </c>
      <c r="C23" s="2">
        <v>24</v>
      </c>
      <c r="D23" s="2">
        <v>28</v>
      </c>
      <c r="E23" s="2">
        <v>30</v>
      </c>
      <c r="F23" s="2">
        <v>38</v>
      </c>
      <c r="G23" s="2">
        <v>40</v>
      </c>
      <c r="H23" s="12"/>
      <c r="I23" s="10"/>
      <c r="J23" s="10"/>
    </row>
    <row r="24" spans="1:10" ht="15.75" customHeight="1">
      <c r="A24" s="49"/>
      <c r="B24" s="10" t="str">
        <f t="shared" si="0"/>
        <v>Long</v>
      </c>
      <c r="C24" s="2">
        <v>40</v>
      </c>
      <c r="D24" s="2">
        <v>40</v>
      </c>
      <c r="E24" s="2">
        <v>50</v>
      </c>
      <c r="F24" s="2">
        <v>50</v>
      </c>
      <c r="G24" s="2">
        <v>50</v>
      </c>
      <c r="H24" s="12"/>
      <c r="I24" s="10"/>
      <c r="J24" s="10"/>
    </row>
    <row r="25" spans="1:10" ht="15.75" customHeight="1">
      <c r="A25" s="49"/>
      <c r="B25" s="10" t="str">
        <f t="shared" si="0"/>
        <v>Long</v>
      </c>
      <c r="C25" s="2">
        <v>24</v>
      </c>
      <c r="D25" s="2">
        <v>20</v>
      </c>
      <c r="E25" s="2">
        <v>28</v>
      </c>
      <c r="F25" s="2">
        <v>30</v>
      </c>
      <c r="G25" s="2">
        <v>38</v>
      </c>
      <c r="H25" s="12"/>
      <c r="I25" s="10"/>
      <c r="J25" s="10"/>
    </row>
    <row r="26" spans="1:10" ht="15.75" customHeight="1">
      <c r="A26" s="49"/>
      <c r="B26" s="10" t="str">
        <f t="shared" si="0"/>
        <v>Long</v>
      </c>
      <c r="C26" s="2">
        <v>28</v>
      </c>
      <c r="D26" s="2">
        <v>30</v>
      </c>
      <c r="E26" s="2">
        <v>34</v>
      </c>
      <c r="F26" s="2">
        <v>38</v>
      </c>
      <c r="G26" s="2">
        <v>40</v>
      </c>
      <c r="H26" s="12"/>
      <c r="I26" s="10"/>
      <c r="J26" s="10"/>
    </row>
    <row r="27" spans="1:10" ht="15.75" customHeight="1">
      <c r="A27" s="49"/>
      <c r="B27" s="10" t="str">
        <f t="shared" si="0"/>
        <v>Long</v>
      </c>
      <c r="C27" s="2">
        <v>28</v>
      </c>
      <c r="D27" s="2">
        <v>30</v>
      </c>
      <c r="E27" s="2">
        <v>34</v>
      </c>
      <c r="F27" s="2">
        <v>38</v>
      </c>
      <c r="G27" s="2">
        <v>40</v>
      </c>
      <c r="H27" s="12"/>
      <c r="I27" s="10"/>
      <c r="J27" s="10"/>
    </row>
    <row r="28" spans="1:10" ht="15.75" customHeight="1">
      <c r="A28" s="21"/>
      <c r="B28" s="10" t="str">
        <f t="shared" si="0"/>
        <v>Long</v>
      </c>
      <c r="C28" s="2"/>
      <c r="D28" s="2"/>
      <c r="E28" s="2"/>
      <c r="F28" s="2"/>
      <c r="G28" s="2"/>
      <c r="H28" s="12"/>
      <c r="I28" s="10"/>
      <c r="J28" s="10"/>
    </row>
    <row r="29" spans="1:10" ht="15.75" customHeight="1">
      <c r="A29" s="21"/>
      <c r="B29" s="10" t="str">
        <f t="shared" si="0"/>
        <v>Long</v>
      </c>
      <c r="C29" s="2"/>
      <c r="D29" s="2"/>
      <c r="E29" s="2"/>
      <c r="F29" s="2"/>
      <c r="G29" s="2"/>
      <c r="H29" s="12"/>
      <c r="I29" s="10"/>
      <c r="J29" s="10"/>
    </row>
    <row r="30" spans="1:10" ht="12.75">
      <c r="A30" s="34"/>
      <c r="B30" s="10" t="str">
        <f t="shared" si="0"/>
        <v>Long</v>
      </c>
      <c r="C30" s="10"/>
      <c r="D30" s="10"/>
      <c r="E30" s="10"/>
      <c r="F30" s="10"/>
      <c r="G30" s="10"/>
      <c r="H30" s="10"/>
      <c r="I30" s="10"/>
      <c r="J30" s="10"/>
    </row>
    <row r="31" spans="1:10" ht="12.75">
      <c r="A31" s="34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2.75">
      <c r="A32" s="51"/>
      <c r="B32" s="24" t="s">
        <v>13</v>
      </c>
      <c r="C32" s="25" t="s">
        <v>6</v>
      </c>
      <c r="D32" s="25" t="s">
        <v>14</v>
      </c>
      <c r="E32" s="25" t="s">
        <v>15</v>
      </c>
      <c r="F32" s="25" t="s">
        <v>16</v>
      </c>
      <c r="G32" s="25" t="s">
        <v>17</v>
      </c>
    </row>
    <row r="33" spans="1:7" ht="14.25">
      <c r="A33" s="26"/>
      <c r="B33" s="26">
        <v>0</v>
      </c>
      <c r="C33" s="28">
        <f t="shared" ref="C33:G33" si="1">COUNTIF(C$3:C$31,$B33)</f>
        <v>0</v>
      </c>
      <c r="D33" s="28">
        <f t="shared" si="1"/>
        <v>0</v>
      </c>
      <c r="E33" s="28">
        <f t="shared" si="1"/>
        <v>0</v>
      </c>
      <c r="F33" s="28">
        <f t="shared" si="1"/>
        <v>0</v>
      </c>
      <c r="G33" s="28">
        <f t="shared" si="1"/>
        <v>0</v>
      </c>
    </row>
    <row r="34" spans="1:7" ht="14.25">
      <c r="A34" s="31"/>
      <c r="B34" s="31">
        <v>1</v>
      </c>
      <c r="C34" s="28">
        <f t="shared" ref="C34:G34" si="2">COUNTIF(C$3:C$31,$B34)</f>
        <v>0</v>
      </c>
      <c r="D34" s="28">
        <f t="shared" si="2"/>
        <v>0</v>
      </c>
      <c r="E34" s="28">
        <f t="shared" si="2"/>
        <v>0</v>
      </c>
      <c r="F34" s="28">
        <f t="shared" si="2"/>
        <v>0</v>
      </c>
      <c r="G34" s="28">
        <f t="shared" si="2"/>
        <v>0</v>
      </c>
    </row>
    <row r="35" spans="1:7" ht="14.25">
      <c r="A35" s="31"/>
      <c r="B35" s="31">
        <v>2</v>
      </c>
      <c r="C35" s="28">
        <f t="shared" ref="C35:G35" si="3">COUNTIF(C$3:C$31,$B35)</f>
        <v>0</v>
      </c>
      <c r="D35" s="28">
        <f t="shared" si="3"/>
        <v>0</v>
      </c>
      <c r="E35" s="28">
        <f t="shared" si="3"/>
        <v>0</v>
      </c>
      <c r="F35" s="28">
        <f t="shared" si="3"/>
        <v>0</v>
      </c>
      <c r="G35" s="28">
        <f t="shared" si="3"/>
        <v>0</v>
      </c>
    </row>
    <row r="36" spans="1:7" ht="14.25">
      <c r="A36" s="31"/>
      <c r="B36" s="31">
        <v>3</v>
      </c>
      <c r="C36" s="28">
        <f t="shared" ref="C36:G36" si="4">COUNTIF(C$3:C$31,$B36)</f>
        <v>0</v>
      </c>
      <c r="D36" s="28">
        <f t="shared" si="4"/>
        <v>0</v>
      </c>
      <c r="E36" s="28">
        <f t="shared" si="4"/>
        <v>0</v>
      </c>
      <c r="F36" s="28">
        <f t="shared" si="4"/>
        <v>0</v>
      </c>
      <c r="G36" s="28">
        <f t="shared" si="4"/>
        <v>0</v>
      </c>
    </row>
    <row r="37" spans="1:7" ht="14.25">
      <c r="A37" s="31"/>
      <c r="B37" s="31">
        <v>4</v>
      </c>
      <c r="C37" s="28">
        <f t="shared" ref="C37:G37" si="5">COUNTIF(C$3:C$31,$B37)</f>
        <v>0</v>
      </c>
      <c r="D37" s="28">
        <f t="shared" si="5"/>
        <v>0</v>
      </c>
      <c r="E37" s="28">
        <f t="shared" si="5"/>
        <v>0</v>
      </c>
      <c r="F37" s="28">
        <f t="shared" si="5"/>
        <v>0</v>
      </c>
      <c r="G37" s="28">
        <f t="shared" si="5"/>
        <v>0</v>
      </c>
    </row>
    <row r="38" spans="1:7" ht="14.25">
      <c r="A38" s="31"/>
      <c r="B38" s="31">
        <v>6</v>
      </c>
      <c r="C38" s="28">
        <f t="shared" ref="C38:G38" si="6">COUNTIF(C$3:C$31,$B38)</f>
        <v>0</v>
      </c>
      <c r="D38" s="28">
        <f t="shared" si="6"/>
        <v>0</v>
      </c>
      <c r="E38" s="28">
        <f t="shared" si="6"/>
        <v>0</v>
      </c>
      <c r="F38" s="28">
        <f t="shared" si="6"/>
        <v>0</v>
      </c>
      <c r="G38" s="28">
        <f t="shared" si="6"/>
        <v>0</v>
      </c>
    </row>
    <row r="39" spans="1:7" ht="14.25">
      <c r="A39" s="31"/>
      <c r="B39" s="31">
        <v>8</v>
      </c>
      <c r="C39" s="28">
        <f t="shared" ref="C39:G39" si="7">COUNTIF(C$3:C$31,$B39)</f>
        <v>0</v>
      </c>
      <c r="D39" s="28">
        <f t="shared" si="7"/>
        <v>0</v>
      </c>
      <c r="E39" s="28">
        <f t="shared" si="7"/>
        <v>0</v>
      </c>
      <c r="F39" s="28">
        <f t="shared" si="7"/>
        <v>0</v>
      </c>
      <c r="G39" s="28">
        <f t="shared" si="7"/>
        <v>0</v>
      </c>
    </row>
    <row r="40" spans="1:7" ht="14.25">
      <c r="A40" s="31"/>
      <c r="B40" s="31">
        <v>10</v>
      </c>
      <c r="C40" s="28">
        <f t="shared" ref="C40:G40" si="8">COUNTIF(C$3:C$31,$B40)</f>
        <v>0</v>
      </c>
      <c r="D40" s="28">
        <f t="shared" si="8"/>
        <v>0</v>
      </c>
      <c r="E40" s="28">
        <f t="shared" si="8"/>
        <v>0</v>
      </c>
      <c r="F40" s="28">
        <f t="shared" si="8"/>
        <v>0</v>
      </c>
      <c r="G40" s="28">
        <f t="shared" si="8"/>
        <v>0</v>
      </c>
    </row>
    <row r="41" spans="1:7" ht="14.25">
      <c r="A41" s="31"/>
      <c r="B41" s="31">
        <v>12</v>
      </c>
      <c r="C41" s="28">
        <f t="shared" ref="C41:G41" si="9">COUNTIF(C$3:C$31,$B41)</f>
        <v>0</v>
      </c>
      <c r="D41" s="28">
        <f t="shared" si="9"/>
        <v>0</v>
      </c>
      <c r="E41" s="28">
        <f t="shared" si="9"/>
        <v>0</v>
      </c>
      <c r="F41" s="28">
        <f t="shared" si="9"/>
        <v>0</v>
      </c>
      <c r="G41" s="28">
        <f t="shared" si="9"/>
        <v>0</v>
      </c>
    </row>
    <row r="42" spans="1:7" ht="14.25">
      <c r="A42" s="31"/>
      <c r="B42" s="31">
        <v>14</v>
      </c>
      <c r="C42" s="28">
        <f t="shared" ref="C42:G42" si="10">COUNTIF(C$3:C$31,$B42)</f>
        <v>0</v>
      </c>
      <c r="D42" s="28">
        <f t="shared" si="10"/>
        <v>0</v>
      </c>
      <c r="E42" s="28">
        <f t="shared" si="10"/>
        <v>0</v>
      </c>
      <c r="F42" s="28">
        <f t="shared" si="10"/>
        <v>0</v>
      </c>
      <c r="G42" s="28">
        <f t="shared" si="10"/>
        <v>0</v>
      </c>
    </row>
    <row r="43" spans="1:7" ht="14.25">
      <c r="A43" s="31"/>
      <c r="B43" s="31">
        <v>16</v>
      </c>
      <c r="C43" s="28">
        <f t="shared" ref="C43:G43" si="11">COUNTIF(C$3:C$31,$B43)</f>
        <v>0</v>
      </c>
      <c r="D43" s="28">
        <f t="shared" si="11"/>
        <v>0</v>
      </c>
      <c r="E43" s="28">
        <f t="shared" si="11"/>
        <v>0</v>
      </c>
      <c r="F43" s="28">
        <f t="shared" si="11"/>
        <v>0</v>
      </c>
      <c r="G43" s="28">
        <f t="shared" si="11"/>
        <v>0</v>
      </c>
    </row>
    <row r="44" spans="1:7" ht="14.25">
      <c r="A44" s="31"/>
      <c r="B44" s="31">
        <v>18</v>
      </c>
      <c r="C44" s="28">
        <f t="shared" ref="C44:G44" si="12">COUNTIF(C$3:C$31,$B44)</f>
        <v>1</v>
      </c>
      <c r="D44" s="28">
        <f t="shared" si="12"/>
        <v>0</v>
      </c>
      <c r="E44" s="28">
        <f t="shared" si="12"/>
        <v>0</v>
      </c>
      <c r="F44" s="28">
        <f t="shared" si="12"/>
        <v>0</v>
      </c>
      <c r="G44" s="28">
        <f t="shared" si="12"/>
        <v>0</v>
      </c>
    </row>
    <row r="45" spans="1:7" ht="14.25">
      <c r="A45" s="31"/>
      <c r="B45" s="31">
        <v>20</v>
      </c>
      <c r="C45" s="28">
        <f t="shared" ref="C45:G45" si="13">COUNTIF(C$3:C$31,$B45)</f>
        <v>2</v>
      </c>
      <c r="D45" s="28">
        <f t="shared" si="13"/>
        <v>3</v>
      </c>
      <c r="E45" s="28">
        <f t="shared" si="13"/>
        <v>0</v>
      </c>
      <c r="F45" s="28">
        <f t="shared" si="13"/>
        <v>0</v>
      </c>
      <c r="G45" s="28">
        <f t="shared" si="13"/>
        <v>0</v>
      </c>
    </row>
    <row r="46" spans="1:7" ht="14.25">
      <c r="A46" s="31"/>
      <c r="B46" s="31">
        <v>24</v>
      </c>
      <c r="C46" s="28">
        <f t="shared" ref="C46:G46" si="14">COUNTIF(C$3:C$31,$B46)</f>
        <v>3</v>
      </c>
      <c r="D46" s="28">
        <f t="shared" si="14"/>
        <v>2</v>
      </c>
      <c r="E46" s="28">
        <f t="shared" si="14"/>
        <v>0</v>
      </c>
      <c r="F46" s="28">
        <f t="shared" si="14"/>
        <v>0</v>
      </c>
      <c r="G46" s="28">
        <f t="shared" si="14"/>
        <v>0</v>
      </c>
    </row>
    <row r="47" spans="1:7" ht="14.25">
      <c r="A47" s="31"/>
      <c r="B47" s="31">
        <v>28</v>
      </c>
      <c r="C47" s="28">
        <f t="shared" ref="C47:G47" si="15">COUNTIF(C$3:C$31,$B47)</f>
        <v>2</v>
      </c>
      <c r="D47" s="28">
        <f t="shared" si="15"/>
        <v>1</v>
      </c>
      <c r="E47" s="28">
        <f t="shared" si="15"/>
        <v>3</v>
      </c>
      <c r="F47" s="28">
        <f t="shared" si="15"/>
        <v>0</v>
      </c>
      <c r="G47" s="28">
        <f t="shared" si="15"/>
        <v>0</v>
      </c>
    </row>
    <row r="48" spans="1:7" ht="14.25">
      <c r="A48" s="31"/>
      <c r="B48" s="31">
        <v>30</v>
      </c>
      <c r="C48" s="28">
        <f t="shared" ref="C48:G48" si="16">COUNTIF(C$3:C$31,$B48)</f>
        <v>4</v>
      </c>
      <c r="D48" s="28">
        <f t="shared" si="16"/>
        <v>5</v>
      </c>
      <c r="E48" s="28">
        <f t="shared" si="16"/>
        <v>3</v>
      </c>
      <c r="F48" s="28">
        <f t="shared" si="16"/>
        <v>2</v>
      </c>
      <c r="G48" s="28">
        <f t="shared" si="16"/>
        <v>0</v>
      </c>
    </row>
    <row r="49" spans="1:7" ht="14.25">
      <c r="A49" s="31"/>
      <c r="B49" s="31">
        <v>34</v>
      </c>
      <c r="C49" s="28">
        <f t="shared" ref="C49:G49" si="17">COUNTIF(C$3:C$31,$B49)</f>
        <v>6</v>
      </c>
      <c r="D49" s="28">
        <f t="shared" si="17"/>
        <v>5</v>
      </c>
      <c r="E49" s="28">
        <f t="shared" si="17"/>
        <v>11</v>
      </c>
      <c r="F49" s="28">
        <f t="shared" si="17"/>
        <v>2</v>
      </c>
      <c r="G49" s="28">
        <f t="shared" si="17"/>
        <v>0</v>
      </c>
    </row>
    <row r="50" spans="1:7" ht="14.25">
      <c r="A50" s="31"/>
      <c r="B50" s="31">
        <v>38</v>
      </c>
      <c r="C50" s="28">
        <f t="shared" ref="C50:G50" si="18">COUNTIF(C$3:C$31,$B50)</f>
        <v>5</v>
      </c>
      <c r="D50" s="28">
        <f t="shared" si="18"/>
        <v>3</v>
      </c>
      <c r="E50" s="28">
        <f t="shared" si="18"/>
        <v>2</v>
      </c>
      <c r="F50" s="28">
        <f t="shared" si="18"/>
        <v>14</v>
      </c>
      <c r="G50" s="28">
        <f t="shared" si="18"/>
        <v>4</v>
      </c>
    </row>
    <row r="51" spans="1:7" ht="14.25">
      <c r="A51" s="31"/>
      <c r="B51" s="31">
        <v>40</v>
      </c>
      <c r="C51" s="28">
        <f t="shared" ref="C51:G51" si="19">COUNTIF(C$3:C$31,$B51)</f>
        <v>2</v>
      </c>
      <c r="D51" s="28">
        <f t="shared" si="19"/>
        <v>6</v>
      </c>
      <c r="E51" s="28">
        <f t="shared" si="19"/>
        <v>0</v>
      </c>
      <c r="F51" s="28">
        <f t="shared" si="19"/>
        <v>1</v>
      </c>
      <c r="G51" s="28">
        <f t="shared" si="19"/>
        <v>15</v>
      </c>
    </row>
    <row r="52" spans="1:7" ht="14.25">
      <c r="A52" s="31"/>
      <c r="B52" s="31">
        <v>44</v>
      </c>
      <c r="C52" s="28">
        <f t="shared" ref="C52:G52" si="20">COUNTIF(C$3:C$31,$B52)</f>
        <v>0</v>
      </c>
      <c r="D52" s="28">
        <f t="shared" si="20"/>
        <v>0</v>
      </c>
      <c r="E52" s="28">
        <f t="shared" si="20"/>
        <v>0</v>
      </c>
      <c r="F52" s="28">
        <f t="shared" si="20"/>
        <v>0</v>
      </c>
      <c r="G52" s="28">
        <f t="shared" si="20"/>
        <v>0</v>
      </c>
    </row>
    <row r="53" spans="1:7" ht="14.25">
      <c r="A53" s="31"/>
      <c r="B53" s="31">
        <v>50</v>
      </c>
      <c r="C53" s="28">
        <f t="shared" ref="C53:G53" si="21">COUNTIF(C$3:C$31,$B53)</f>
        <v>0</v>
      </c>
      <c r="D53" s="28">
        <f t="shared" si="21"/>
        <v>0</v>
      </c>
      <c r="E53" s="28">
        <f t="shared" si="21"/>
        <v>6</v>
      </c>
      <c r="F53" s="28">
        <f t="shared" si="21"/>
        <v>6</v>
      </c>
      <c r="G53" s="28">
        <f t="shared" si="21"/>
        <v>6</v>
      </c>
    </row>
    <row r="54" spans="1:7" ht="14.25">
      <c r="A54" s="31"/>
      <c r="B54" s="31">
        <v>60</v>
      </c>
      <c r="C54" s="28">
        <f t="shared" ref="C54:G54" si="22">COUNTIF(C$3:C$31,$B54)</f>
        <v>0</v>
      </c>
      <c r="D54" s="28">
        <f t="shared" si="22"/>
        <v>0</v>
      </c>
      <c r="E54" s="28">
        <f t="shared" si="22"/>
        <v>0</v>
      </c>
      <c r="F54" s="28">
        <f t="shared" si="22"/>
        <v>0</v>
      </c>
      <c r="G54" s="28">
        <f t="shared" si="22"/>
        <v>0</v>
      </c>
    </row>
    <row r="55" spans="1:7" ht="12.75">
      <c r="A55" s="34"/>
      <c r="B55" s="34" t="s">
        <v>18</v>
      </c>
      <c r="C55" s="25">
        <f t="shared" ref="C55:G55" si="23">SUM(C33:C54)</f>
        <v>25</v>
      </c>
      <c r="D55" s="25">
        <f t="shared" si="23"/>
        <v>25</v>
      </c>
      <c r="E55" s="25">
        <f t="shared" si="23"/>
        <v>25</v>
      </c>
      <c r="F55" s="25">
        <f t="shared" si="23"/>
        <v>25</v>
      </c>
      <c r="G55" s="25">
        <f t="shared" si="23"/>
        <v>25</v>
      </c>
    </row>
    <row r="56" spans="1:7" ht="12.75">
      <c r="B56" s="10"/>
      <c r="C56" s="10"/>
      <c r="D56" s="25" t="s">
        <v>14</v>
      </c>
      <c r="E56" s="25" t="s">
        <v>15</v>
      </c>
      <c r="F56" s="25" t="s">
        <v>16</v>
      </c>
      <c r="G56" s="25" t="s">
        <v>17</v>
      </c>
    </row>
    <row r="57" spans="1:7" ht="12.75">
      <c r="B57" s="24"/>
      <c r="C57" s="24" t="s">
        <v>19</v>
      </c>
      <c r="D57" s="35">
        <f>SUM(D33:D46)/D55</f>
        <v>0.2</v>
      </c>
      <c r="E57" s="35">
        <f>SUM(E33:E47)/E55</f>
        <v>0.12</v>
      </c>
      <c r="F57" s="35">
        <f>SUM(F33:F48)/F55</f>
        <v>0.08</v>
      </c>
      <c r="G57" s="35">
        <f>SUM(G33:G49)/G55</f>
        <v>0</v>
      </c>
    </row>
    <row r="58" spans="1:7" ht="12.75">
      <c r="B58" s="34"/>
      <c r="C58" s="34" t="s">
        <v>20</v>
      </c>
      <c r="D58" s="35">
        <f>SUM(D47)/D55</f>
        <v>0.04</v>
      </c>
      <c r="E58" s="35">
        <f>E48/E55</f>
        <v>0.12</v>
      </c>
      <c r="F58" s="35">
        <f>SUM(F49)/F55</f>
        <v>0.08</v>
      </c>
      <c r="G58" s="35">
        <f>SUM(G50)/G55</f>
        <v>0.16</v>
      </c>
    </row>
    <row r="59" spans="1:7" ht="12.75">
      <c r="B59" s="34"/>
      <c r="C59" s="34" t="s">
        <v>21</v>
      </c>
      <c r="D59" s="35">
        <f>SUM(D48)/D55</f>
        <v>0.2</v>
      </c>
      <c r="E59" s="35">
        <f>SUM(E49)/E55</f>
        <v>0.44</v>
      </c>
      <c r="F59" s="35">
        <f>SUM(F50)/F55</f>
        <v>0.56000000000000005</v>
      </c>
      <c r="G59" s="35">
        <f>SUM(G51)/G55</f>
        <v>0.6</v>
      </c>
    </row>
    <row r="60" spans="1:7" ht="12.75">
      <c r="B60" s="34"/>
      <c r="C60" s="34" t="s">
        <v>22</v>
      </c>
      <c r="D60" s="35">
        <f>SUM(D49:D54)/D55</f>
        <v>0.56000000000000005</v>
      </c>
      <c r="E60" s="35">
        <f>SUM(E50:E54)/E55</f>
        <v>0.32</v>
      </c>
      <c r="F60" s="35">
        <f>SUM(F51:F54)/F55</f>
        <v>0.28000000000000003</v>
      </c>
      <c r="G60" s="35">
        <f>SUM(G52:G54)/G55</f>
        <v>0.24</v>
      </c>
    </row>
    <row r="61" spans="1:7" ht="12.75">
      <c r="C61" s="6"/>
    </row>
    <row r="62" spans="1:7" ht="12.75">
      <c r="C62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62"/>
  <sheetViews>
    <sheetView workbookViewId="0">
      <selection activeCell="A3" sqref="A3:A27"/>
    </sheetView>
  </sheetViews>
  <sheetFormatPr defaultColWidth="14.42578125" defaultRowHeight="15.75" customHeight="1"/>
  <cols>
    <col min="1" max="1" width="16.85546875" customWidth="1"/>
    <col min="4" max="4" width="15.5703125" customWidth="1"/>
    <col min="5" max="5" width="16" customWidth="1"/>
    <col min="6" max="7" width="15.5703125" customWidth="1"/>
  </cols>
  <sheetData>
    <row r="1" spans="1:10" ht="15.75" customHeight="1">
      <c r="A1" s="2" t="s">
        <v>0</v>
      </c>
      <c r="B1" s="2" t="s">
        <v>25</v>
      </c>
    </row>
    <row r="2" spans="1:10" ht="15.75" customHeigh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7"/>
      <c r="I2" s="2"/>
      <c r="J2" s="2"/>
    </row>
    <row r="3" spans="1:10" ht="15.75" customHeight="1">
      <c r="A3" s="5"/>
      <c r="B3" s="10" t="str">
        <f t="shared" ref="B3:B30" si="0">$B$1</f>
        <v>Metzger</v>
      </c>
      <c r="C3" s="2">
        <v>34</v>
      </c>
      <c r="D3" s="2">
        <v>34</v>
      </c>
      <c r="E3" s="2">
        <v>40</v>
      </c>
      <c r="F3" s="2">
        <v>50</v>
      </c>
      <c r="G3" s="2">
        <v>50</v>
      </c>
      <c r="H3" s="12"/>
      <c r="I3" s="10"/>
      <c r="J3" s="10"/>
    </row>
    <row r="4" spans="1:10" ht="15.75" customHeight="1">
      <c r="A4" s="11"/>
      <c r="B4" s="10" t="str">
        <f t="shared" si="0"/>
        <v>Metzger</v>
      </c>
      <c r="C4" s="2">
        <v>28</v>
      </c>
      <c r="D4" s="2">
        <v>28</v>
      </c>
      <c r="E4" s="2">
        <v>34</v>
      </c>
      <c r="F4" s="2">
        <v>38</v>
      </c>
      <c r="G4" s="2">
        <v>40</v>
      </c>
      <c r="H4" s="12"/>
      <c r="I4" s="10"/>
      <c r="J4" s="10"/>
    </row>
    <row r="5" spans="1:10" ht="15.75" customHeight="1">
      <c r="A5" s="11"/>
      <c r="B5" s="10" t="str">
        <f t="shared" si="0"/>
        <v>Metzger</v>
      </c>
      <c r="C5" s="2">
        <v>38</v>
      </c>
      <c r="D5" s="2">
        <v>38</v>
      </c>
      <c r="E5" s="2">
        <v>40</v>
      </c>
      <c r="F5" s="2">
        <v>50</v>
      </c>
      <c r="G5" s="2">
        <v>50</v>
      </c>
      <c r="H5" s="12"/>
      <c r="I5" s="10"/>
      <c r="J5" s="10"/>
    </row>
    <row r="6" spans="1:10" ht="15.75" customHeight="1">
      <c r="A6" s="11"/>
      <c r="B6" s="10" t="str">
        <f t="shared" si="0"/>
        <v>Metzger</v>
      </c>
      <c r="C6" s="2">
        <v>30</v>
      </c>
      <c r="D6" s="2">
        <v>30</v>
      </c>
      <c r="E6" s="2">
        <v>38</v>
      </c>
      <c r="F6" s="2">
        <v>40</v>
      </c>
      <c r="G6" s="2">
        <v>44</v>
      </c>
      <c r="H6" s="12"/>
      <c r="I6" s="10"/>
      <c r="J6" s="10"/>
    </row>
    <row r="7" spans="1:10" ht="15.75" customHeight="1">
      <c r="A7" s="11"/>
      <c r="B7" s="10" t="str">
        <f t="shared" si="0"/>
        <v>Metzger</v>
      </c>
      <c r="C7" s="2">
        <v>28</v>
      </c>
      <c r="D7" s="2">
        <v>30</v>
      </c>
      <c r="E7" s="2">
        <v>38</v>
      </c>
      <c r="F7" s="2">
        <v>40</v>
      </c>
      <c r="G7" s="2">
        <v>44</v>
      </c>
      <c r="H7" s="12"/>
      <c r="I7" s="10"/>
      <c r="J7" s="2"/>
    </row>
    <row r="8" spans="1:10" ht="15.75" customHeight="1">
      <c r="A8" s="11"/>
      <c r="B8" s="10" t="str">
        <f t="shared" si="0"/>
        <v>Metzger</v>
      </c>
      <c r="C8" s="2">
        <v>30</v>
      </c>
      <c r="D8" s="2">
        <v>30</v>
      </c>
      <c r="E8" s="2">
        <v>38</v>
      </c>
      <c r="F8" s="2">
        <v>40</v>
      </c>
      <c r="G8" s="2">
        <v>44</v>
      </c>
      <c r="H8" s="12"/>
      <c r="I8" s="10"/>
      <c r="J8" s="10"/>
    </row>
    <row r="9" spans="1:10" ht="15.75" customHeight="1">
      <c r="A9" s="11"/>
      <c r="B9" s="10" t="str">
        <f t="shared" si="0"/>
        <v>Metzger</v>
      </c>
      <c r="C9" s="2">
        <v>28</v>
      </c>
      <c r="D9" s="2">
        <v>30</v>
      </c>
      <c r="E9" s="2">
        <v>34</v>
      </c>
      <c r="F9" s="2">
        <v>34</v>
      </c>
      <c r="G9" s="2">
        <v>38</v>
      </c>
      <c r="H9" s="12"/>
      <c r="I9" s="10"/>
      <c r="J9" s="10"/>
    </row>
    <row r="10" spans="1:10" ht="15.75" customHeight="1">
      <c r="A10" s="11"/>
      <c r="B10" s="10" t="str">
        <f t="shared" si="0"/>
        <v>Metzger</v>
      </c>
      <c r="C10" s="2">
        <v>20</v>
      </c>
      <c r="D10" s="40"/>
      <c r="E10" s="40"/>
      <c r="F10" s="40"/>
      <c r="G10" s="40"/>
      <c r="H10" s="12"/>
      <c r="I10" s="2"/>
      <c r="J10" s="2"/>
    </row>
    <row r="11" spans="1:10" ht="15.75" customHeight="1">
      <c r="A11" s="11"/>
      <c r="B11" s="10" t="str">
        <f t="shared" si="0"/>
        <v>Metzger</v>
      </c>
      <c r="C11" s="2">
        <v>38</v>
      </c>
      <c r="D11" s="2">
        <v>38</v>
      </c>
      <c r="E11" s="2">
        <v>40</v>
      </c>
      <c r="F11" s="2">
        <v>50</v>
      </c>
      <c r="G11" s="2">
        <v>60</v>
      </c>
      <c r="H11" s="12"/>
      <c r="I11" s="10"/>
      <c r="J11" s="10"/>
    </row>
    <row r="12" spans="1:10" ht="15.75" customHeight="1">
      <c r="A12" s="11"/>
      <c r="B12" s="10" t="str">
        <f t="shared" si="0"/>
        <v>Metzger</v>
      </c>
      <c r="C12" s="2">
        <v>30</v>
      </c>
      <c r="D12" s="2">
        <v>30</v>
      </c>
      <c r="E12" s="2">
        <v>38</v>
      </c>
      <c r="F12" s="2">
        <v>50</v>
      </c>
      <c r="G12" s="2">
        <v>60</v>
      </c>
      <c r="H12" s="12"/>
      <c r="I12" s="10"/>
      <c r="J12" s="10"/>
    </row>
    <row r="13" spans="1:10" ht="15.75" customHeight="1">
      <c r="A13" s="11"/>
      <c r="B13" s="10" t="str">
        <f t="shared" si="0"/>
        <v>Metzger</v>
      </c>
      <c r="C13" s="2">
        <v>34</v>
      </c>
      <c r="D13" s="2">
        <v>34</v>
      </c>
      <c r="E13" s="2">
        <v>40</v>
      </c>
      <c r="F13" s="2">
        <v>40</v>
      </c>
      <c r="G13" s="2">
        <v>44</v>
      </c>
      <c r="H13" s="12"/>
      <c r="I13" s="10"/>
      <c r="J13" s="10"/>
    </row>
    <row r="14" spans="1:10" ht="15.75" customHeight="1">
      <c r="A14" s="11"/>
      <c r="B14" s="10" t="str">
        <f t="shared" si="0"/>
        <v>Metzger</v>
      </c>
      <c r="C14" s="2">
        <v>38</v>
      </c>
      <c r="D14" s="2">
        <v>38</v>
      </c>
      <c r="E14" s="2">
        <v>40</v>
      </c>
      <c r="F14" s="2">
        <v>50</v>
      </c>
      <c r="G14" s="2">
        <v>50</v>
      </c>
      <c r="H14" s="12"/>
      <c r="I14" s="10"/>
      <c r="J14" s="10"/>
    </row>
    <row r="15" spans="1:10" ht="15.75" customHeight="1">
      <c r="A15" s="11"/>
      <c r="B15" s="10" t="str">
        <f t="shared" si="0"/>
        <v>Metzger</v>
      </c>
      <c r="C15" s="2">
        <v>38</v>
      </c>
      <c r="D15" s="2">
        <v>38</v>
      </c>
      <c r="E15" s="2">
        <v>40</v>
      </c>
      <c r="F15" s="2">
        <v>40</v>
      </c>
      <c r="G15" s="2">
        <v>44</v>
      </c>
      <c r="H15" s="12"/>
      <c r="I15" s="10"/>
      <c r="J15" s="10"/>
    </row>
    <row r="16" spans="1:10" ht="15.75" customHeight="1">
      <c r="A16" s="11"/>
      <c r="B16" s="10" t="str">
        <f t="shared" si="0"/>
        <v>Metzger</v>
      </c>
      <c r="C16" s="2">
        <v>38</v>
      </c>
      <c r="D16" s="2">
        <v>38</v>
      </c>
      <c r="E16" s="2">
        <v>40</v>
      </c>
      <c r="F16" s="2">
        <v>40</v>
      </c>
      <c r="G16" s="2">
        <v>44</v>
      </c>
      <c r="H16" s="12"/>
      <c r="I16" s="10"/>
      <c r="J16" s="10"/>
    </row>
    <row r="17" spans="1:10" ht="15.75" customHeight="1">
      <c r="A17" s="11"/>
      <c r="B17" s="10" t="str">
        <f t="shared" si="0"/>
        <v>Metzger</v>
      </c>
      <c r="C17" s="2">
        <v>38</v>
      </c>
      <c r="D17" s="2">
        <v>38</v>
      </c>
      <c r="E17" s="2">
        <v>40</v>
      </c>
      <c r="F17" s="2">
        <v>40</v>
      </c>
      <c r="G17" s="2">
        <v>44</v>
      </c>
      <c r="H17" s="12"/>
      <c r="I17" s="10"/>
      <c r="J17" s="10"/>
    </row>
    <row r="18" spans="1:10" ht="15.75" customHeight="1">
      <c r="A18" s="11"/>
      <c r="B18" s="10" t="str">
        <f t="shared" si="0"/>
        <v>Metzger</v>
      </c>
      <c r="C18" s="2">
        <v>30</v>
      </c>
      <c r="D18" s="2">
        <v>30</v>
      </c>
      <c r="E18" s="2">
        <v>38</v>
      </c>
      <c r="F18" s="2">
        <v>40</v>
      </c>
      <c r="G18" s="2">
        <v>44</v>
      </c>
      <c r="H18" s="12"/>
      <c r="I18" s="10"/>
      <c r="J18" s="10"/>
    </row>
    <row r="19" spans="1:10" ht="15.75" customHeight="1">
      <c r="A19" s="11"/>
      <c r="B19" s="10" t="str">
        <f t="shared" si="0"/>
        <v>Metzger</v>
      </c>
      <c r="C19" s="2">
        <v>38</v>
      </c>
      <c r="D19" s="2">
        <v>38</v>
      </c>
      <c r="E19" s="2">
        <v>40</v>
      </c>
      <c r="F19" s="2">
        <v>50</v>
      </c>
      <c r="G19" s="2">
        <v>60</v>
      </c>
      <c r="H19" s="12"/>
      <c r="I19" s="10"/>
      <c r="J19" s="10"/>
    </row>
    <row r="20" spans="1:10" ht="15.75" customHeight="1">
      <c r="A20" s="11"/>
      <c r="B20" s="10" t="str">
        <f t="shared" si="0"/>
        <v>Metzger</v>
      </c>
      <c r="C20" s="2">
        <v>28</v>
      </c>
      <c r="D20" s="2">
        <v>30</v>
      </c>
      <c r="E20" s="2">
        <v>38</v>
      </c>
      <c r="F20" s="2">
        <v>40</v>
      </c>
      <c r="G20" s="2">
        <v>44</v>
      </c>
      <c r="H20" s="12"/>
      <c r="I20" s="10"/>
      <c r="J20" s="10"/>
    </row>
    <row r="21" spans="1:10" ht="15.75" customHeight="1">
      <c r="A21" s="11"/>
      <c r="B21" s="10" t="str">
        <f t="shared" si="0"/>
        <v>Metzger</v>
      </c>
      <c r="C21" s="2">
        <v>30</v>
      </c>
      <c r="D21" s="2">
        <v>30</v>
      </c>
      <c r="E21" s="2">
        <v>40</v>
      </c>
      <c r="F21" s="2">
        <v>40</v>
      </c>
      <c r="G21" s="2">
        <v>44</v>
      </c>
      <c r="H21" s="12"/>
      <c r="I21" s="10"/>
      <c r="J21" s="10"/>
    </row>
    <row r="22" spans="1:10" ht="15.75" customHeight="1">
      <c r="A22" s="11"/>
      <c r="B22" s="10" t="str">
        <f t="shared" si="0"/>
        <v>Metzger</v>
      </c>
      <c r="C22" s="2">
        <v>34</v>
      </c>
      <c r="D22" s="2">
        <v>34</v>
      </c>
      <c r="E22" s="2">
        <v>40</v>
      </c>
      <c r="F22" s="2">
        <v>40</v>
      </c>
      <c r="G22" s="2">
        <v>44</v>
      </c>
      <c r="H22" s="12"/>
      <c r="I22" s="10"/>
      <c r="J22" s="10"/>
    </row>
    <row r="23" spans="1:10" ht="15.75" customHeight="1">
      <c r="A23" s="11"/>
      <c r="B23" s="10" t="str">
        <f t="shared" si="0"/>
        <v>Metzger</v>
      </c>
      <c r="C23" s="2">
        <v>30</v>
      </c>
      <c r="D23" s="2">
        <v>30</v>
      </c>
      <c r="E23" s="2">
        <v>34</v>
      </c>
      <c r="F23" s="2">
        <v>38</v>
      </c>
      <c r="G23" s="2">
        <v>40</v>
      </c>
      <c r="H23" s="12"/>
      <c r="I23" s="10"/>
      <c r="J23" s="10"/>
    </row>
    <row r="24" spans="1:10" ht="15.75" customHeight="1">
      <c r="A24" s="11"/>
      <c r="B24" s="10" t="str">
        <f t="shared" si="0"/>
        <v>Metzger</v>
      </c>
      <c r="C24" s="2">
        <v>34</v>
      </c>
      <c r="D24" s="2">
        <v>34</v>
      </c>
      <c r="E24" s="2">
        <v>40</v>
      </c>
      <c r="F24" s="2">
        <v>40</v>
      </c>
      <c r="G24" s="2">
        <v>44</v>
      </c>
      <c r="H24" s="12"/>
      <c r="I24" s="10"/>
      <c r="J24" s="10"/>
    </row>
    <row r="25" spans="1:10" ht="15.75" customHeight="1">
      <c r="A25" s="11"/>
      <c r="B25" s="10" t="str">
        <f t="shared" si="0"/>
        <v>Metzger</v>
      </c>
      <c r="C25" s="2">
        <v>24</v>
      </c>
      <c r="D25" s="2">
        <v>28</v>
      </c>
      <c r="E25" s="2">
        <v>28</v>
      </c>
      <c r="F25" s="2">
        <v>38</v>
      </c>
      <c r="G25" s="2">
        <v>40</v>
      </c>
      <c r="H25" s="12"/>
      <c r="I25" s="10"/>
      <c r="J25" s="10"/>
    </row>
    <row r="26" spans="1:10" ht="15.75" customHeight="1">
      <c r="A26" s="11"/>
      <c r="B26" s="10" t="str">
        <f t="shared" si="0"/>
        <v>Metzger</v>
      </c>
      <c r="C26" s="2">
        <v>38</v>
      </c>
      <c r="D26" s="2">
        <v>38</v>
      </c>
      <c r="E26" s="2">
        <v>40</v>
      </c>
      <c r="F26" s="2">
        <v>50</v>
      </c>
      <c r="G26" s="2">
        <v>60</v>
      </c>
      <c r="H26" s="12"/>
      <c r="I26" s="10"/>
      <c r="J26" s="10"/>
    </row>
    <row r="27" spans="1:10" ht="15.75" customHeight="1">
      <c r="A27" s="2"/>
      <c r="B27" s="10" t="str">
        <f t="shared" si="0"/>
        <v>Metzger</v>
      </c>
      <c r="C27" s="40"/>
      <c r="D27" s="40"/>
      <c r="E27" s="40"/>
      <c r="F27" s="2">
        <v>38</v>
      </c>
      <c r="G27" s="2">
        <v>38</v>
      </c>
      <c r="H27" s="12"/>
      <c r="I27" s="10"/>
      <c r="J27" s="10"/>
    </row>
    <row r="28" spans="1:10" ht="15.75" customHeight="1">
      <c r="A28" s="2"/>
      <c r="B28" s="10" t="str">
        <f t="shared" si="0"/>
        <v>Metzger</v>
      </c>
      <c r="C28" s="2"/>
      <c r="D28" s="2"/>
      <c r="E28" s="2"/>
      <c r="F28" s="2"/>
      <c r="G28" s="2"/>
      <c r="H28" s="2"/>
      <c r="I28" s="10"/>
      <c r="J28" s="10"/>
    </row>
    <row r="29" spans="1:10" ht="15.75" customHeight="1">
      <c r="A29" s="2"/>
      <c r="B29" s="10" t="str">
        <f t="shared" si="0"/>
        <v>Metzger</v>
      </c>
      <c r="C29" s="2"/>
      <c r="D29" s="2"/>
      <c r="E29" s="2"/>
      <c r="F29" s="2"/>
      <c r="G29" s="2"/>
      <c r="H29" s="2"/>
      <c r="I29" s="10"/>
      <c r="J29" s="10"/>
    </row>
    <row r="30" spans="1:10" ht="12.75">
      <c r="A30" s="10"/>
      <c r="B30" s="10" t="str">
        <f t="shared" si="0"/>
        <v>Metzger</v>
      </c>
      <c r="C30" s="10"/>
      <c r="D30" s="10"/>
      <c r="E30" s="10"/>
      <c r="F30" s="10"/>
      <c r="G30" s="10"/>
      <c r="H30" s="10"/>
      <c r="I30" s="10"/>
      <c r="J30" s="10"/>
    </row>
    <row r="31" spans="1:10" ht="12.7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2.75">
      <c r="A32" s="24"/>
      <c r="B32" s="24" t="s">
        <v>13</v>
      </c>
      <c r="C32" s="25" t="s">
        <v>6</v>
      </c>
      <c r="D32" s="25" t="s">
        <v>14</v>
      </c>
      <c r="E32" s="25" t="s">
        <v>15</v>
      </c>
      <c r="F32" s="25" t="s">
        <v>16</v>
      </c>
      <c r="G32" s="25" t="s">
        <v>17</v>
      </c>
    </row>
    <row r="33" spans="1:7" ht="14.25">
      <c r="A33" s="26"/>
      <c r="B33" s="26">
        <v>0</v>
      </c>
      <c r="C33" s="28">
        <f t="shared" ref="C33:G33" si="1">COUNTIF(C$3:C$31,$B33)</f>
        <v>0</v>
      </c>
      <c r="D33" s="28">
        <f t="shared" si="1"/>
        <v>0</v>
      </c>
      <c r="E33" s="28">
        <f t="shared" si="1"/>
        <v>0</v>
      </c>
      <c r="F33" s="28">
        <f t="shared" si="1"/>
        <v>0</v>
      </c>
      <c r="G33" s="28">
        <f t="shared" si="1"/>
        <v>0</v>
      </c>
    </row>
    <row r="34" spans="1:7" ht="14.25">
      <c r="A34" s="31"/>
      <c r="B34" s="31">
        <v>1</v>
      </c>
      <c r="C34" s="28">
        <f t="shared" ref="C34:G34" si="2">COUNTIF(C$3:C$31,$B34)</f>
        <v>0</v>
      </c>
      <c r="D34" s="28">
        <f t="shared" si="2"/>
        <v>0</v>
      </c>
      <c r="E34" s="28">
        <f t="shared" si="2"/>
        <v>0</v>
      </c>
      <c r="F34" s="28">
        <f t="shared" si="2"/>
        <v>0</v>
      </c>
      <c r="G34" s="28">
        <f t="shared" si="2"/>
        <v>0</v>
      </c>
    </row>
    <row r="35" spans="1:7" ht="14.25">
      <c r="A35" s="31"/>
      <c r="B35" s="31">
        <v>2</v>
      </c>
      <c r="C35" s="28">
        <f t="shared" ref="C35:G35" si="3">COUNTIF(C$3:C$31,$B35)</f>
        <v>0</v>
      </c>
      <c r="D35" s="28">
        <f t="shared" si="3"/>
        <v>0</v>
      </c>
      <c r="E35" s="28">
        <f t="shared" si="3"/>
        <v>0</v>
      </c>
      <c r="F35" s="28">
        <f t="shared" si="3"/>
        <v>0</v>
      </c>
      <c r="G35" s="28">
        <f t="shared" si="3"/>
        <v>0</v>
      </c>
    </row>
    <row r="36" spans="1:7" ht="14.25">
      <c r="A36" s="31"/>
      <c r="B36" s="31">
        <v>3</v>
      </c>
      <c r="C36" s="28">
        <f t="shared" ref="C36:G36" si="4">COUNTIF(C$3:C$31,$B36)</f>
        <v>0</v>
      </c>
      <c r="D36" s="28">
        <f t="shared" si="4"/>
        <v>0</v>
      </c>
      <c r="E36" s="28">
        <f t="shared" si="4"/>
        <v>0</v>
      </c>
      <c r="F36" s="28">
        <f t="shared" si="4"/>
        <v>0</v>
      </c>
      <c r="G36" s="28">
        <f t="shared" si="4"/>
        <v>0</v>
      </c>
    </row>
    <row r="37" spans="1:7" ht="14.25">
      <c r="A37" s="31"/>
      <c r="B37" s="31">
        <v>4</v>
      </c>
      <c r="C37" s="28">
        <f t="shared" ref="C37:G37" si="5">COUNTIF(C$3:C$31,$B37)</f>
        <v>0</v>
      </c>
      <c r="D37" s="28">
        <f t="shared" si="5"/>
        <v>0</v>
      </c>
      <c r="E37" s="28">
        <f t="shared" si="5"/>
        <v>0</v>
      </c>
      <c r="F37" s="28">
        <f t="shared" si="5"/>
        <v>0</v>
      </c>
      <c r="G37" s="28">
        <f t="shared" si="5"/>
        <v>0</v>
      </c>
    </row>
    <row r="38" spans="1:7" ht="14.25">
      <c r="A38" s="31"/>
      <c r="B38" s="31">
        <v>6</v>
      </c>
      <c r="C38" s="28">
        <f t="shared" ref="C38:G38" si="6">COUNTIF(C$3:C$31,$B38)</f>
        <v>0</v>
      </c>
      <c r="D38" s="28">
        <f t="shared" si="6"/>
        <v>0</v>
      </c>
      <c r="E38" s="28">
        <f t="shared" si="6"/>
        <v>0</v>
      </c>
      <c r="F38" s="28">
        <f t="shared" si="6"/>
        <v>0</v>
      </c>
      <c r="G38" s="28">
        <f t="shared" si="6"/>
        <v>0</v>
      </c>
    </row>
    <row r="39" spans="1:7" ht="14.25">
      <c r="A39" s="31"/>
      <c r="B39" s="31">
        <v>8</v>
      </c>
      <c r="C39" s="28">
        <f t="shared" ref="C39:G39" si="7">COUNTIF(C$3:C$31,$B39)</f>
        <v>0</v>
      </c>
      <c r="D39" s="28">
        <f t="shared" si="7"/>
        <v>0</v>
      </c>
      <c r="E39" s="28">
        <f t="shared" si="7"/>
        <v>0</v>
      </c>
      <c r="F39" s="28">
        <f t="shared" si="7"/>
        <v>0</v>
      </c>
      <c r="G39" s="28">
        <f t="shared" si="7"/>
        <v>0</v>
      </c>
    </row>
    <row r="40" spans="1:7" ht="14.25">
      <c r="A40" s="31"/>
      <c r="B40" s="31">
        <v>10</v>
      </c>
      <c r="C40" s="28">
        <f t="shared" ref="C40:G40" si="8">COUNTIF(C$3:C$31,$B40)</f>
        <v>0</v>
      </c>
      <c r="D40" s="28">
        <f t="shared" si="8"/>
        <v>0</v>
      </c>
      <c r="E40" s="28">
        <f t="shared" si="8"/>
        <v>0</v>
      </c>
      <c r="F40" s="28">
        <f t="shared" si="8"/>
        <v>0</v>
      </c>
      <c r="G40" s="28">
        <f t="shared" si="8"/>
        <v>0</v>
      </c>
    </row>
    <row r="41" spans="1:7" ht="14.25">
      <c r="A41" s="31"/>
      <c r="B41" s="31">
        <v>12</v>
      </c>
      <c r="C41" s="28">
        <f t="shared" ref="C41:G41" si="9">COUNTIF(C$3:C$31,$B41)</f>
        <v>0</v>
      </c>
      <c r="D41" s="28">
        <f t="shared" si="9"/>
        <v>0</v>
      </c>
      <c r="E41" s="28">
        <f t="shared" si="9"/>
        <v>0</v>
      </c>
      <c r="F41" s="28">
        <f t="shared" si="9"/>
        <v>0</v>
      </c>
      <c r="G41" s="28">
        <f t="shared" si="9"/>
        <v>0</v>
      </c>
    </row>
    <row r="42" spans="1:7" ht="14.25">
      <c r="A42" s="31"/>
      <c r="B42" s="31">
        <v>14</v>
      </c>
      <c r="C42" s="28">
        <f t="shared" ref="C42:G42" si="10">COUNTIF(C$3:C$31,$B42)</f>
        <v>0</v>
      </c>
      <c r="D42" s="28">
        <f t="shared" si="10"/>
        <v>0</v>
      </c>
      <c r="E42" s="28">
        <f t="shared" si="10"/>
        <v>0</v>
      </c>
      <c r="F42" s="28">
        <f t="shared" si="10"/>
        <v>0</v>
      </c>
      <c r="G42" s="28">
        <f t="shared" si="10"/>
        <v>0</v>
      </c>
    </row>
    <row r="43" spans="1:7" ht="14.25">
      <c r="A43" s="31"/>
      <c r="B43" s="31">
        <v>16</v>
      </c>
      <c r="C43" s="28">
        <f t="shared" ref="C43:G43" si="11">COUNTIF(C$3:C$31,$B43)</f>
        <v>0</v>
      </c>
      <c r="D43" s="28">
        <f t="shared" si="11"/>
        <v>0</v>
      </c>
      <c r="E43" s="28">
        <f t="shared" si="11"/>
        <v>0</v>
      </c>
      <c r="F43" s="28">
        <f t="shared" si="11"/>
        <v>0</v>
      </c>
      <c r="G43" s="28">
        <f t="shared" si="11"/>
        <v>0</v>
      </c>
    </row>
    <row r="44" spans="1:7" ht="14.25">
      <c r="A44" s="31"/>
      <c r="B44" s="31">
        <v>18</v>
      </c>
      <c r="C44" s="28">
        <f t="shared" ref="C44:G44" si="12">COUNTIF(C$3:C$31,$B44)</f>
        <v>0</v>
      </c>
      <c r="D44" s="28">
        <f t="shared" si="12"/>
        <v>0</v>
      </c>
      <c r="E44" s="28">
        <f t="shared" si="12"/>
        <v>0</v>
      </c>
      <c r="F44" s="28">
        <f t="shared" si="12"/>
        <v>0</v>
      </c>
      <c r="G44" s="28">
        <f t="shared" si="12"/>
        <v>0</v>
      </c>
    </row>
    <row r="45" spans="1:7" ht="14.25">
      <c r="A45" s="31"/>
      <c r="B45" s="31">
        <v>20</v>
      </c>
      <c r="C45" s="28">
        <f t="shared" ref="C45:G45" si="13">COUNTIF(C$3:C$31,$B45)</f>
        <v>1</v>
      </c>
      <c r="D45" s="28">
        <f t="shared" si="13"/>
        <v>0</v>
      </c>
      <c r="E45" s="28">
        <f t="shared" si="13"/>
        <v>0</v>
      </c>
      <c r="F45" s="28">
        <f t="shared" si="13"/>
        <v>0</v>
      </c>
      <c r="G45" s="28">
        <f t="shared" si="13"/>
        <v>0</v>
      </c>
    </row>
    <row r="46" spans="1:7" ht="14.25">
      <c r="A46" s="31"/>
      <c r="B46" s="31">
        <v>24</v>
      </c>
      <c r="C46" s="28">
        <f t="shared" ref="C46:G46" si="14">COUNTIF(C$3:C$31,$B46)</f>
        <v>1</v>
      </c>
      <c r="D46" s="28">
        <f t="shared" si="14"/>
        <v>0</v>
      </c>
      <c r="E46" s="28">
        <f t="shared" si="14"/>
        <v>0</v>
      </c>
      <c r="F46" s="28">
        <f t="shared" si="14"/>
        <v>0</v>
      </c>
      <c r="G46" s="28">
        <f t="shared" si="14"/>
        <v>0</v>
      </c>
    </row>
    <row r="47" spans="1:7" ht="14.25">
      <c r="A47" s="31"/>
      <c r="B47" s="31">
        <v>28</v>
      </c>
      <c r="C47" s="28">
        <f t="shared" ref="C47:G47" si="15">COUNTIF(C$3:C$31,$B47)</f>
        <v>4</v>
      </c>
      <c r="D47" s="28">
        <f t="shared" si="15"/>
        <v>2</v>
      </c>
      <c r="E47" s="28">
        <f t="shared" si="15"/>
        <v>1</v>
      </c>
      <c r="F47" s="28">
        <f t="shared" si="15"/>
        <v>0</v>
      </c>
      <c r="G47" s="28">
        <f t="shared" si="15"/>
        <v>0</v>
      </c>
    </row>
    <row r="48" spans="1:7" ht="14.25">
      <c r="A48" s="31"/>
      <c r="B48" s="31">
        <v>30</v>
      </c>
      <c r="C48" s="28">
        <f t="shared" ref="C48:G48" si="16">COUNTIF(C$3:C$31,$B48)</f>
        <v>6</v>
      </c>
      <c r="D48" s="28">
        <f t="shared" si="16"/>
        <v>9</v>
      </c>
      <c r="E48" s="28">
        <f t="shared" si="16"/>
        <v>0</v>
      </c>
      <c r="F48" s="28">
        <f t="shared" si="16"/>
        <v>0</v>
      </c>
      <c r="G48" s="28">
        <f t="shared" si="16"/>
        <v>0</v>
      </c>
    </row>
    <row r="49" spans="1:7" ht="14.25">
      <c r="A49" s="31"/>
      <c r="B49" s="31">
        <v>34</v>
      </c>
      <c r="C49" s="28">
        <f t="shared" ref="C49:G49" si="17">COUNTIF(C$3:C$31,$B49)</f>
        <v>4</v>
      </c>
      <c r="D49" s="28">
        <f t="shared" si="17"/>
        <v>4</v>
      </c>
      <c r="E49" s="28">
        <f t="shared" si="17"/>
        <v>3</v>
      </c>
      <c r="F49" s="28">
        <f t="shared" si="17"/>
        <v>1</v>
      </c>
      <c r="G49" s="28">
        <f t="shared" si="17"/>
        <v>0</v>
      </c>
    </row>
    <row r="50" spans="1:7" ht="14.25">
      <c r="A50" s="31"/>
      <c r="B50" s="31">
        <v>38</v>
      </c>
      <c r="C50" s="28">
        <f t="shared" ref="C50:G50" si="18">COUNTIF(C$3:C$31,$B50)</f>
        <v>8</v>
      </c>
      <c r="D50" s="28">
        <f t="shared" si="18"/>
        <v>8</v>
      </c>
      <c r="E50" s="28">
        <f t="shared" si="18"/>
        <v>6</v>
      </c>
      <c r="F50" s="28">
        <f t="shared" si="18"/>
        <v>4</v>
      </c>
      <c r="G50" s="28">
        <f t="shared" si="18"/>
        <v>2</v>
      </c>
    </row>
    <row r="51" spans="1:7" ht="14.25">
      <c r="A51" s="31"/>
      <c r="B51" s="31">
        <v>40</v>
      </c>
      <c r="C51" s="28">
        <f t="shared" ref="C51:G51" si="19">COUNTIF(C$3:C$31,$B51)</f>
        <v>0</v>
      </c>
      <c r="D51" s="28">
        <f t="shared" si="19"/>
        <v>0</v>
      </c>
      <c r="E51" s="28">
        <f t="shared" si="19"/>
        <v>13</v>
      </c>
      <c r="F51" s="28">
        <f t="shared" si="19"/>
        <v>12</v>
      </c>
      <c r="G51" s="28">
        <f t="shared" si="19"/>
        <v>3</v>
      </c>
    </row>
    <row r="52" spans="1:7" ht="14.25">
      <c r="A52" s="31"/>
      <c r="B52" s="31">
        <v>44</v>
      </c>
      <c r="C52" s="28">
        <f t="shared" ref="C52:G52" si="20">COUNTIF(C$3:C$31,$B52)</f>
        <v>0</v>
      </c>
      <c r="D52" s="28">
        <f t="shared" si="20"/>
        <v>0</v>
      </c>
      <c r="E52" s="28">
        <f t="shared" si="20"/>
        <v>0</v>
      </c>
      <c r="F52" s="28">
        <f t="shared" si="20"/>
        <v>0</v>
      </c>
      <c r="G52" s="28">
        <f t="shared" si="20"/>
        <v>12</v>
      </c>
    </row>
    <row r="53" spans="1:7" ht="14.25">
      <c r="A53" s="31"/>
      <c r="B53" s="31">
        <v>50</v>
      </c>
      <c r="C53" s="28">
        <f t="shared" ref="C53:G53" si="21">COUNTIF(C$3:C$31,$B53)</f>
        <v>0</v>
      </c>
      <c r="D53" s="28">
        <f t="shared" si="21"/>
        <v>0</v>
      </c>
      <c r="E53" s="28">
        <f t="shared" si="21"/>
        <v>0</v>
      </c>
      <c r="F53" s="28">
        <f t="shared" si="21"/>
        <v>7</v>
      </c>
      <c r="G53" s="28">
        <f t="shared" si="21"/>
        <v>3</v>
      </c>
    </row>
    <row r="54" spans="1:7" ht="14.25">
      <c r="A54" s="31"/>
      <c r="B54" s="31">
        <v>60</v>
      </c>
      <c r="C54" s="28">
        <f t="shared" ref="C54:G54" si="22">COUNTIF(C$3:C$31,$B54)</f>
        <v>0</v>
      </c>
      <c r="D54" s="28">
        <f t="shared" si="22"/>
        <v>0</v>
      </c>
      <c r="E54" s="28">
        <f t="shared" si="22"/>
        <v>0</v>
      </c>
      <c r="F54" s="28">
        <f t="shared" si="22"/>
        <v>0</v>
      </c>
      <c r="G54" s="28">
        <f t="shared" si="22"/>
        <v>4</v>
      </c>
    </row>
    <row r="55" spans="1:7" ht="12.75">
      <c r="A55" s="34"/>
      <c r="B55" s="34" t="s">
        <v>18</v>
      </c>
      <c r="C55" s="25">
        <f t="shared" ref="C55:G55" si="23">SUM(C33:C54)</f>
        <v>24</v>
      </c>
      <c r="D55" s="25">
        <f t="shared" si="23"/>
        <v>23</v>
      </c>
      <c r="E55" s="25">
        <f t="shared" si="23"/>
        <v>23</v>
      </c>
      <c r="F55" s="25">
        <f t="shared" si="23"/>
        <v>24</v>
      </c>
      <c r="G55" s="25">
        <f t="shared" si="23"/>
        <v>24</v>
      </c>
    </row>
    <row r="56" spans="1:7" ht="12.75">
      <c r="B56" s="10"/>
      <c r="C56" s="10"/>
      <c r="D56" s="25" t="s">
        <v>14</v>
      </c>
      <c r="E56" s="25" t="s">
        <v>15</v>
      </c>
      <c r="F56" s="25" t="s">
        <v>16</v>
      </c>
      <c r="G56" s="25" t="s">
        <v>17</v>
      </c>
    </row>
    <row r="57" spans="1:7" ht="12.75">
      <c r="B57" s="24"/>
      <c r="C57" s="24" t="s">
        <v>19</v>
      </c>
      <c r="D57" s="35">
        <f>SUM(D33:D46)/D55</f>
        <v>0</v>
      </c>
      <c r="E57" s="35">
        <f>SUM(E33:E47)/E55</f>
        <v>4.3478260869565216E-2</v>
      </c>
      <c r="F57" s="35">
        <f>SUM(F33:F48)/F55</f>
        <v>0</v>
      </c>
      <c r="G57" s="35">
        <f>SUM(G33:G49)/G55</f>
        <v>0</v>
      </c>
    </row>
    <row r="58" spans="1:7" ht="12.75">
      <c r="B58" s="34"/>
      <c r="C58" s="34" t="s">
        <v>20</v>
      </c>
      <c r="D58" s="35">
        <f>SUM(D47)/D55</f>
        <v>8.6956521739130432E-2</v>
      </c>
      <c r="E58" s="35">
        <f>E48/E55</f>
        <v>0</v>
      </c>
      <c r="F58" s="35">
        <f>SUM(F49)/F55</f>
        <v>4.1666666666666664E-2</v>
      </c>
      <c r="G58" s="35">
        <f>SUM(G50)/G55</f>
        <v>8.3333333333333329E-2</v>
      </c>
    </row>
    <row r="59" spans="1:7" ht="12.75">
      <c r="B59" s="34"/>
      <c r="C59" s="34" t="s">
        <v>21</v>
      </c>
      <c r="D59" s="35">
        <f>SUM(D48)/D55</f>
        <v>0.39130434782608697</v>
      </c>
      <c r="E59" s="35">
        <f>SUM(E49)/E55</f>
        <v>0.13043478260869565</v>
      </c>
      <c r="F59" s="35">
        <f>SUM(F50)/F55</f>
        <v>0.16666666666666666</v>
      </c>
      <c r="G59" s="35">
        <f>SUM(G51)/G55</f>
        <v>0.125</v>
      </c>
    </row>
    <row r="60" spans="1:7" ht="12.75">
      <c r="B60" s="34"/>
      <c r="C60" s="34" t="s">
        <v>22</v>
      </c>
      <c r="D60" s="35">
        <f>SUM(D49:D54)/D55</f>
        <v>0.52173913043478259</v>
      </c>
      <c r="E60" s="35">
        <f>SUM(E50:E54)/E55</f>
        <v>0.82608695652173914</v>
      </c>
      <c r="F60" s="35">
        <f>SUM(F51:F54)/F55</f>
        <v>0.79166666666666663</v>
      </c>
      <c r="G60" s="35">
        <f>SUM(G52:G54)/G55</f>
        <v>0.79166666666666663</v>
      </c>
    </row>
    <row r="61" spans="1:7" ht="12.75">
      <c r="C61" s="6"/>
    </row>
    <row r="62" spans="1:7" ht="12.75">
      <c r="C62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65"/>
  <sheetViews>
    <sheetView workbookViewId="0">
      <selection activeCell="A3" sqref="A3:A27"/>
    </sheetView>
  </sheetViews>
  <sheetFormatPr defaultColWidth="14.42578125" defaultRowHeight="15.75" customHeight="1"/>
  <cols>
    <col min="1" max="1" width="17.85546875" customWidth="1"/>
    <col min="4" max="4" width="15.5703125" customWidth="1"/>
    <col min="5" max="5" width="16" customWidth="1"/>
    <col min="6" max="7" width="15.5703125" customWidth="1"/>
  </cols>
  <sheetData>
    <row r="1" spans="1:10" ht="15.75" customHeight="1">
      <c r="A1" s="2" t="s">
        <v>0</v>
      </c>
      <c r="B1" s="2" t="s">
        <v>26</v>
      </c>
    </row>
    <row r="2" spans="1:10" ht="15.75" customHeigh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7"/>
      <c r="I2" s="2"/>
      <c r="J2" s="2"/>
    </row>
    <row r="3" spans="1:10" ht="15.75" customHeight="1">
      <c r="A3" s="5"/>
      <c r="B3" s="10" t="str">
        <f t="shared" ref="B3:B6" si="0">$B$1</f>
        <v>Parker</v>
      </c>
      <c r="C3" s="2">
        <v>34</v>
      </c>
      <c r="D3" s="2">
        <v>38</v>
      </c>
      <c r="E3" s="2">
        <v>40</v>
      </c>
      <c r="F3" s="2">
        <v>44</v>
      </c>
      <c r="G3" s="2">
        <v>50</v>
      </c>
      <c r="H3" s="12"/>
      <c r="I3" s="10"/>
      <c r="J3" s="2"/>
    </row>
    <row r="4" spans="1:10" ht="15.75" customHeight="1">
      <c r="A4" s="11"/>
      <c r="B4" s="10" t="str">
        <f t="shared" si="0"/>
        <v>Parker</v>
      </c>
      <c r="C4" s="2">
        <v>34</v>
      </c>
      <c r="D4" s="2">
        <v>38</v>
      </c>
      <c r="E4" s="2">
        <v>40</v>
      </c>
      <c r="F4" s="2">
        <v>44</v>
      </c>
      <c r="G4" s="2">
        <v>50</v>
      </c>
      <c r="H4" s="12"/>
      <c r="I4" s="10"/>
      <c r="J4" s="10"/>
    </row>
    <row r="5" spans="1:10" ht="15.75" customHeight="1">
      <c r="A5" s="11"/>
      <c r="B5" s="10" t="str">
        <f t="shared" si="0"/>
        <v>Parker</v>
      </c>
      <c r="C5" s="2">
        <v>20</v>
      </c>
      <c r="D5" s="2">
        <v>24</v>
      </c>
      <c r="E5" s="2">
        <v>34</v>
      </c>
      <c r="F5" s="2">
        <v>38</v>
      </c>
      <c r="G5" s="2">
        <v>40</v>
      </c>
      <c r="H5" s="12"/>
      <c r="I5" s="10"/>
      <c r="J5" s="10"/>
    </row>
    <row r="6" spans="1:10" ht="15.75" customHeight="1">
      <c r="A6" s="11"/>
      <c r="B6" s="10" t="str">
        <f t="shared" si="0"/>
        <v>Parker</v>
      </c>
      <c r="C6" s="2">
        <v>16</v>
      </c>
      <c r="D6" s="2">
        <v>16</v>
      </c>
      <c r="E6" s="2">
        <v>20</v>
      </c>
      <c r="F6" s="2">
        <v>28</v>
      </c>
      <c r="G6" s="2">
        <v>30</v>
      </c>
      <c r="H6" s="12"/>
      <c r="I6" s="10"/>
      <c r="J6" s="10"/>
    </row>
    <row r="7" spans="1:10" ht="15.75" customHeight="1">
      <c r="A7" s="15"/>
      <c r="B7" s="2" t="s">
        <v>26</v>
      </c>
      <c r="C7" s="52"/>
      <c r="D7" s="52"/>
      <c r="E7" s="2">
        <v>24</v>
      </c>
      <c r="F7" s="2">
        <v>28</v>
      </c>
      <c r="G7" s="2">
        <v>28</v>
      </c>
      <c r="H7" s="12"/>
      <c r="I7" s="10"/>
      <c r="J7" s="2"/>
    </row>
    <row r="8" spans="1:10" ht="15.75" customHeight="1">
      <c r="A8" s="11"/>
      <c r="B8" s="10" t="str">
        <f t="shared" ref="B8:B23" si="1">$B$1</f>
        <v>Parker</v>
      </c>
      <c r="C8" s="2">
        <v>34</v>
      </c>
      <c r="D8" s="2">
        <v>34</v>
      </c>
      <c r="E8" s="2">
        <v>38</v>
      </c>
      <c r="F8" s="2">
        <v>40</v>
      </c>
      <c r="G8" s="2">
        <v>44</v>
      </c>
      <c r="H8" s="12"/>
      <c r="I8" s="10"/>
      <c r="J8" s="2"/>
    </row>
    <row r="9" spans="1:10" ht="15.75" customHeight="1">
      <c r="A9" s="11"/>
      <c r="B9" s="10" t="str">
        <f t="shared" si="1"/>
        <v>Parker</v>
      </c>
      <c r="C9" s="2">
        <v>28</v>
      </c>
      <c r="D9" s="2">
        <v>28</v>
      </c>
      <c r="E9" s="2">
        <v>30</v>
      </c>
      <c r="F9" s="2">
        <v>34</v>
      </c>
      <c r="G9" s="2">
        <v>38</v>
      </c>
      <c r="H9" s="12"/>
      <c r="I9" s="10"/>
      <c r="J9" s="10"/>
    </row>
    <row r="10" spans="1:10" ht="15.75" customHeight="1">
      <c r="A10" s="11"/>
      <c r="B10" s="10" t="str">
        <f t="shared" si="1"/>
        <v>Parker</v>
      </c>
      <c r="C10" s="2">
        <v>34</v>
      </c>
      <c r="D10" s="2">
        <v>38</v>
      </c>
      <c r="E10" s="2">
        <v>40</v>
      </c>
      <c r="F10" s="2">
        <v>44</v>
      </c>
      <c r="G10" s="2">
        <v>50</v>
      </c>
      <c r="H10" s="12"/>
      <c r="I10" s="10"/>
      <c r="J10" s="10"/>
    </row>
    <row r="11" spans="1:10" ht="15.75" customHeight="1">
      <c r="A11" s="11"/>
      <c r="B11" s="10" t="str">
        <f t="shared" si="1"/>
        <v>Parker</v>
      </c>
      <c r="C11" s="2">
        <v>30</v>
      </c>
      <c r="D11" s="2">
        <v>34</v>
      </c>
      <c r="E11" s="2">
        <v>38</v>
      </c>
      <c r="F11" s="2">
        <v>40</v>
      </c>
      <c r="G11" s="2">
        <v>44</v>
      </c>
      <c r="H11" s="12"/>
      <c r="I11" s="10"/>
      <c r="J11" s="10"/>
    </row>
    <row r="12" spans="1:10" ht="15.75" customHeight="1">
      <c r="A12" s="11"/>
      <c r="B12" s="10" t="str">
        <f t="shared" si="1"/>
        <v>Parker</v>
      </c>
      <c r="C12" s="2">
        <v>38</v>
      </c>
      <c r="D12" s="2">
        <v>40</v>
      </c>
      <c r="E12" s="2">
        <v>40</v>
      </c>
      <c r="F12" s="2">
        <v>44</v>
      </c>
      <c r="G12" s="2">
        <v>50</v>
      </c>
      <c r="H12" s="12"/>
      <c r="I12" s="10"/>
      <c r="J12" s="10"/>
    </row>
    <row r="13" spans="1:10" ht="15.75" customHeight="1">
      <c r="A13" s="11"/>
      <c r="B13" s="10" t="str">
        <f t="shared" si="1"/>
        <v>Parker</v>
      </c>
      <c r="C13" s="2">
        <v>18</v>
      </c>
      <c r="D13" s="2">
        <v>18</v>
      </c>
      <c r="E13" s="2">
        <v>20</v>
      </c>
      <c r="F13" s="2">
        <v>28</v>
      </c>
      <c r="G13" s="2">
        <v>30</v>
      </c>
      <c r="H13" s="12"/>
      <c r="I13" s="10"/>
      <c r="J13" s="10"/>
    </row>
    <row r="14" spans="1:10" ht="15.75" customHeight="1">
      <c r="A14" s="11"/>
      <c r="B14" s="10" t="str">
        <f t="shared" si="1"/>
        <v>Parker</v>
      </c>
      <c r="C14" s="53"/>
      <c r="D14" s="53"/>
      <c r="E14" s="53"/>
      <c r="F14" s="53"/>
      <c r="G14" s="53"/>
      <c r="H14" s="12"/>
      <c r="I14" s="10"/>
      <c r="J14" s="10"/>
    </row>
    <row r="15" spans="1:10" ht="15.75" customHeight="1">
      <c r="A15" s="11"/>
      <c r="B15" s="10" t="str">
        <f t="shared" si="1"/>
        <v>Parker</v>
      </c>
      <c r="C15" s="2">
        <v>38</v>
      </c>
      <c r="D15" s="2">
        <v>38</v>
      </c>
      <c r="E15" s="2">
        <v>40</v>
      </c>
      <c r="F15" s="2">
        <v>44</v>
      </c>
      <c r="G15" s="2">
        <v>50</v>
      </c>
      <c r="H15" s="12"/>
      <c r="I15" s="10"/>
      <c r="J15" s="2"/>
    </row>
    <row r="16" spans="1:10" ht="15.75" customHeight="1">
      <c r="A16" s="11"/>
      <c r="B16" s="10" t="str">
        <f t="shared" si="1"/>
        <v>Parker</v>
      </c>
      <c r="C16" s="2">
        <v>34</v>
      </c>
      <c r="D16" s="2">
        <v>38</v>
      </c>
      <c r="E16" s="2">
        <v>40</v>
      </c>
      <c r="F16" s="2">
        <v>50</v>
      </c>
      <c r="G16" s="2">
        <v>50</v>
      </c>
      <c r="H16" s="12"/>
      <c r="I16" s="10"/>
      <c r="J16" s="10"/>
    </row>
    <row r="17" spans="1:10" ht="15.75" customHeight="1">
      <c r="A17" s="11"/>
      <c r="B17" s="10" t="str">
        <f t="shared" si="1"/>
        <v>Parker</v>
      </c>
      <c r="C17" s="2">
        <v>24</v>
      </c>
      <c r="D17" s="2">
        <v>28</v>
      </c>
      <c r="E17" s="2">
        <v>30</v>
      </c>
      <c r="F17" s="54"/>
      <c r="G17" s="54"/>
      <c r="H17" s="12"/>
      <c r="I17" s="10"/>
      <c r="J17" s="10"/>
    </row>
    <row r="18" spans="1:10" ht="15.75" customHeight="1">
      <c r="A18" s="11"/>
      <c r="B18" s="10" t="str">
        <f t="shared" si="1"/>
        <v>Parker</v>
      </c>
      <c r="C18" s="2">
        <v>16</v>
      </c>
      <c r="D18" s="2">
        <v>16</v>
      </c>
      <c r="E18" s="2">
        <v>18</v>
      </c>
      <c r="F18" s="2">
        <v>20</v>
      </c>
      <c r="G18" s="2">
        <v>24</v>
      </c>
      <c r="H18" s="12"/>
      <c r="I18" s="10"/>
      <c r="J18" s="10"/>
    </row>
    <row r="19" spans="1:10" ht="15.75" customHeight="1">
      <c r="A19" s="11"/>
      <c r="B19" s="10" t="str">
        <f t="shared" si="1"/>
        <v>Parker</v>
      </c>
      <c r="C19" s="2">
        <v>20</v>
      </c>
      <c r="D19" s="2">
        <v>24</v>
      </c>
      <c r="E19" s="2">
        <v>28</v>
      </c>
      <c r="F19" s="2">
        <v>34</v>
      </c>
      <c r="G19" s="2">
        <v>38</v>
      </c>
      <c r="H19" s="12"/>
      <c r="I19" s="10"/>
      <c r="J19" s="10"/>
    </row>
    <row r="20" spans="1:10" ht="15.75" customHeight="1">
      <c r="A20" s="11"/>
      <c r="B20" s="10" t="str">
        <f t="shared" si="1"/>
        <v>Parker</v>
      </c>
      <c r="C20" s="2">
        <v>30</v>
      </c>
      <c r="D20" s="2">
        <v>34</v>
      </c>
      <c r="E20" s="2">
        <v>38</v>
      </c>
      <c r="F20" s="2">
        <v>40</v>
      </c>
      <c r="G20" s="2">
        <v>44</v>
      </c>
      <c r="H20" s="12"/>
      <c r="I20" s="10"/>
      <c r="J20" s="2"/>
    </row>
    <row r="21" spans="1:10" ht="15.75" customHeight="1">
      <c r="A21" s="11"/>
      <c r="B21" s="10" t="str">
        <f t="shared" si="1"/>
        <v>Parker</v>
      </c>
      <c r="C21" s="2">
        <v>20</v>
      </c>
      <c r="D21" s="2">
        <v>20</v>
      </c>
      <c r="E21" s="2">
        <v>28</v>
      </c>
      <c r="F21" s="2">
        <v>34</v>
      </c>
      <c r="G21" s="2">
        <v>40</v>
      </c>
      <c r="H21" s="12"/>
      <c r="I21" s="10"/>
      <c r="J21" s="10"/>
    </row>
    <row r="22" spans="1:10" ht="15.75" customHeight="1">
      <c r="A22" s="11"/>
      <c r="B22" s="10" t="str">
        <f t="shared" si="1"/>
        <v>Parker</v>
      </c>
      <c r="C22" s="2">
        <v>34</v>
      </c>
      <c r="D22" s="2">
        <v>34</v>
      </c>
      <c r="E22" s="2">
        <v>38</v>
      </c>
      <c r="F22" s="2">
        <v>40</v>
      </c>
      <c r="G22" s="2">
        <v>44</v>
      </c>
      <c r="H22" s="12"/>
      <c r="I22" s="10"/>
      <c r="J22" s="10"/>
    </row>
    <row r="23" spans="1:10" ht="15.75" customHeight="1">
      <c r="A23" s="11"/>
      <c r="B23" s="10" t="str">
        <f t="shared" si="1"/>
        <v>Parker</v>
      </c>
      <c r="C23" s="2">
        <v>34</v>
      </c>
      <c r="D23" s="2">
        <v>38</v>
      </c>
      <c r="E23" s="2">
        <v>40</v>
      </c>
      <c r="F23" s="2">
        <v>44</v>
      </c>
      <c r="G23" s="2">
        <v>50</v>
      </c>
      <c r="H23" s="12"/>
      <c r="I23" s="10"/>
      <c r="J23" s="2"/>
    </row>
    <row r="24" spans="1:10" ht="15.75" customHeight="1">
      <c r="A24" s="15"/>
      <c r="B24" s="2" t="s">
        <v>26</v>
      </c>
      <c r="C24" s="53"/>
      <c r="D24" s="53"/>
      <c r="E24" s="2">
        <v>34</v>
      </c>
      <c r="F24" s="2">
        <v>38</v>
      </c>
      <c r="G24" s="2">
        <v>40</v>
      </c>
      <c r="H24" s="12"/>
      <c r="I24" s="10"/>
      <c r="J24" s="10"/>
    </row>
    <row r="25" spans="1:10" ht="15.75" customHeight="1">
      <c r="A25" s="11"/>
      <c r="B25" s="10" t="str">
        <f t="shared" ref="B25:B27" si="2">$B$1</f>
        <v>Parker</v>
      </c>
      <c r="C25" s="2">
        <v>28</v>
      </c>
      <c r="D25" s="2">
        <v>30</v>
      </c>
      <c r="E25" s="2">
        <v>34</v>
      </c>
      <c r="F25" s="2">
        <v>38</v>
      </c>
      <c r="G25" s="2">
        <v>40</v>
      </c>
      <c r="H25" s="12"/>
      <c r="I25" s="10"/>
      <c r="J25" s="10"/>
    </row>
    <row r="26" spans="1:10" ht="15.75" customHeight="1">
      <c r="A26" s="11"/>
      <c r="B26" s="10" t="str">
        <f t="shared" si="2"/>
        <v>Parker</v>
      </c>
      <c r="C26" s="2">
        <v>30</v>
      </c>
      <c r="D26" s="2">
        <v>34</v>
      </c>
      <c r="E26" s="2">
        <v>38</v>
      </c>
      <c r="F26" s="2">
        <v>40</v>
      </c>
      <c r="G26" s="2">
        <v>44</v>
      </c>
      <c r="H26" s="12"/>
      <c r="I26" s="10"/>
      <c r="J26" s="10"/>
    </row>
    <row r="27" spans="1:10" ht="15.75" customHeight="1">
      <c r="A27" s="2"/>
      <c r="B27" s="10" t="str">
        <f t="shared" si="2"/>
        <v>Parker</v>
      </c>
      <c r="C27" s="54"/>
      <c r="D27" s="54"/>
      <c r="E27" s="54"/>
      <c r="F27" s="2">
        <v>30</v>
      </c>
      <c r="G27" s="2">
        <v>30</v>
      </c>
      <c r="H27" s="12"/>
      <c r="I27" s="10"/>
      <c r="J27" s="10"/>
    </row>
    <row r="28" spans="1:10" ht="15.75" customHeight="1">
      <c r="A28" s="2"/>
      <c r="B28" s="2" t="s">
        <v>26</v>
      </c>
      <c r="C28" s="2"/>
      <c r="D28" s="2"/>
      <c r="E28" s="2"/>
      <c r="F28" s="2"/>
      <c r="G28" s="2"/>
      <c r="H28" s="12"/>
      <c r="I28" s="10"/>
      <c r="J28" s="10"/>
    </row>
    <row r="29" spans="1:10" ht="15.75" customHeight="1">
      <c r="A29" s="2"/>
      <c r="B29" s="10" t="str">
        <f t="shared" ref="B29:B33" si="3">$B$1</f>
        <v>Parker</v>
      </c>
      <c r="C29" s="2"/>
      <c r="D29" s="2"/>
      <c r="E29" s="2"/>
      <c r="F29" s="2"/>
      <c r="G29" s="2"/>
      <c r="H29" s="12"/>
      <c r="I29" s="10"/>
      <c r="J29" s="10"/>
    </row>
    <row r="30" spans="1:10" ht="14.25">
      <c r="A30" s="2"/>
      <c r="B30" s="10" t="str">
        <f t="shared" si="3"/>
        <v>Parker</v>
      </c>
      <c r="C30" s="2"/>
      <c r="D30" s="2"/>
      <c r="E30" s="2"/>
      <c r="F30" s="2"/>
      <c r="G30" s="2"/>
      <c r="H30" s="12"/>
      <c r="I30" s="10"/>
      <c r="J30" s="10"/>
    </row>
    <row r="31" spans="1:10" ht="12.75">
      <c r="A31" s="10"/>
      <c r="B31" s="10" t="str">
        <f t="shared" si="3"/>
        <v>Parker</v>
      </c>
      <c r="C31" s="10"/>
      <c r="D31" s="10"/>
      <c r="E31" s="10"/>
      <c r="F31" s="10"/>
      <c r="G31" s="10"/>
      <c r="H31" s="10"/>
      <c r="I31" s="10"/>
      <c r="J31" s="10"/>
    </row>
    <row r="32" spans="1:10" ht="12.75">
      <c r="A32" s="10"/>
      <c r="B32" s="10" t="str">
        <f t="shared" si="3"/>
        <v>Parker</v>
      </c>
      <c r="C32" s="10"/>
      <c r="D32" s="10"/>
      <c r="E32" s="10"/>
      <c r="F32" s="10"/>
      <c r="G32" s="10"/>
      <c r="H32" s="10"/>
      <c r="I32" s="10"/>
      <c r="J32" s="10"/>
    </row>
    <row r="33" spans="1:10" ht="12.75">
      <c r="A33" s="10"/>
      <c r="B33" s="10" t="str">
        <f t="shared" si="3"/>
        <v>Parker</v>
      </c>
      <c r="C33" s="10"/>
      <c r="D33" s="10"/>
      <c r="E33" s="10"/>
      <c r="F33" s="10"/>
      <c r="G33" s="10"/>
      <c r="H33" s="10"/>
      <c r="I33" s="10"/>
      <c r="J33" s="10"/>
    </row>
    <row r="34" spans="1:10" ht="12.7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2.75">
      <c r="A35" s="24"/>
      <c r="B35" s="24" t="s">
        <v>13</v>
      </c>
      <c r="C35" s="25" t="s">
        <v>6</v>
      </c>
      <c r="D35" s="25" t="s">
        <v>14</v>
      </c>
      <c r="E35" s="25" t="s">
        <v>15</v>
      </c>
      <c r="F35" s="25" t="s">
        <v>16</v>
      </c>
      <c r="G35" s="25" t="s">
        <v>17</v>
      </c>
    </row>
    <row r="36" spans="1:10" ht="14.25">
      <c r="A36" s="26"/>
      <c r="B36" s="26">
        <v>0</v>
      </c>
      <c r="C36" s="28">
        <f t="shared" ref="C36:G36" si="4">COUNTIF(C$3:C$34,$B36)</f>
        <v>0</v>
      </c>
      <c r="D36" s="28">
        <f t="shared" si="4"/>
        <v>0</v>
      </c>
      <c r="E36" s="28">
        <f t="shared" si="4"/>
        <v>0</v>
      </c>
      <c r="F36" s="28">
        <f t="shared" si="4"/>
        <v>0</v>
      </c>
      <c r="G36" s="28">
        <f t="shared" si="4"/>
        <v>0</v>
      </c>
    </row>
    <row r="37" spans="1:10" ht="14.25">
      <c r="A37" s="31"/>
      <c r="B37" s="31">
        <v>1</v>
      </c>
      <c r="C37" s="28">
        <f t="shared" ref="C37:G37" si="5">COUNTIF(C$3:C$34,$B37)</f>
        <v>0</v>
      </c>
      <c r="D37" s="28">
        <f t="shared" si="5"/>
        <v>0</v>
      </c>
      <c r="E37" s="28">
        <f t="shared" si="5"/>
        <v>0</v>
      </c>
      <c r="F37" s="28">
        <f t="shared" si="5"/>
        <v>0</v>
      </c>
      <c r="G37" s="28">
        <f t="shared" si="5"/>
        <v>0</v>
      </c>
    </row>
    <row r="38" spans="1:10" ht="14.25">
      <c r="A38" s="31"/>
      <c r="B38" s="31">
        <v>2</v>
      </c>
      <c r="C38" s="28">
        <f t="shared" ref="C38:G38" si="6">COUNTIF(C$3:C$34,$B38)</f>
        <v>0</v>
      </c>
      <c r="D38" s="28">
        <f t="shared" si="6"/>
        <v>0</v>
      </c>
      <c r="E38" s="28">
        <f t="shared" si="6"/>
        <v>0</v>
      </c>
      <c r="F38" s="28">
        <f t="shared" si="6"/>
        <v>0</v>
      </c>
      <c r="G38" s="28">
        <f t="shared" si="6"/>
        <v>0</v>
      </c>
    </row>
    <row r="39" spans="1:10" ht="14.25">
      <c r="A39" s="31"/>
      <c r="B39" s="31">
        <v>3</v>
      </c>
      <c r="C39" s="28">
        <f t="shared" ref="C39:G39" si="7">COUNTIF(C$3:C$34,$B39)</f>
        <v>0</v>
      </c>
      <c r="D39" s="28">
        <f t="shared" si="7"/>
        <v>0</v>
      </c>
      <c r="E39" s="28">
        <f t="shared" si="7"/>
        <v>0</v>
      </c>
      <c r="F39" s="28">
        <f t="shared" si="7"/>
        <v>0</v>
      </c>
      <c r="G39" s="28">
        <f t="shared" si="7"/>
        <v>0</v>
      </c>
    </row>
    <row r="40" spans="1:10" ht="14.25">
      <c r="A40" s="31"/>
      <c r="B40" s="31">
        <v>4</v>
      </c>
      <c r="C40" s="28">
        <f t="shared" ref="C40:G40" si="8">COUNTIF(C$3:C$34,$B40)</f>
        <v>0</v>
      </c>
      <c r="D40" s="28">
        <f t="shared" si="8"/>
        <v>0</v>
      </c>
      <c r="E40" s="28">
        <f t="shared" si="8"/>
        <v>0</v>
      </c>
      <c r="F40" s="28">
        <f t="shared" si="8"/>
        <v>0</v>
      </c>
      <c r="G40" s="28">
        <f t="shared" si="8"/>
        <v>0</v>
      </c>
    </row>
    <row r="41" spans="1:10" ht="14.25">
      <c r="A41" s="31"/>
      <c r="B41" s="31">
        <v>6</v>
      </c>
      <c r="C41" s="28">
        <f t="shared" ref="C41:G41" si="9">COUNTIF(C$3:C$34,$B41)</f>
        <v>0</v>
      </c>
      <c r="D41" s="28">
        <f t="shared" si="9"/>
        <v>0</v>
      </c>
      <c r="E41" s="28">
        <f t="shared" si="9"/>
        <v>0</v>
      </c>
      <c r="F41" s="28">
        <f t="shared" si="9"/>
        <v>0</v>
      </c>
      <c r="G41" s="28">
        <f t="shared" si="9"/>
        <v>0</v>
      </c>
    </row>
    <row r="42" spans="1:10" ht="14.25">
      <c r="A42" s="31"/>
      <c r="B42" s="31">
        <v>8</v>
      </c>
      <c r="C42" s="28">
        <f t="shared" ref="C42:G42" si="10">COUNTIF(C$3:C$34,$B42)</f>
        <v>0</v>
      </c>
      <c r="D42" s="28">
        <f t="shared" si="10"/>
        <v>0</v>
      </c>
      <c r="E42" s="28">
        <f t="shared" si="10"/>
        <v>0</v>
      </c>
      <c r="F42" s="28">
        <f t="shared" si="10"/>
        <v>0</v>
      </c>
      <c r="G42" s="28">
        <f t="shared" si="10"/>
        <v>0</v>
      </c>
    </row>
    <row r="43" spans="1:10" ht="14.25">
      <c r="A43" s="31"/>
      <c r="B43" s="31">
        <v>10</v>
      </c>
      <c r="C43" s="28">
        <f t="shared" ref="C43:G43" si="11">COUNTIF(C$3:C$34,$B43)</f>
        <v>0</v>
      </c>
      <c r="D43" s="28">
        <f t="shared" si="11"/>
        <v>0</v>
      </c>
      <c r="E43" s="28">
        <f t="shared" si="11"/>
        <v>0</v>
      </c>
      <c r="F43" s="28">
        <f t="shared" si="11"/>
        <v>0</v>
      </c>
      <c r="G43" s="28">
        <f t="shared" si="11"/>
        <v>0</v>
      </c>
    </row>
    <row r="44" spans="1:10" ht="14.25">
      <c r="A44" s="31"/>
      <c r="B44" s="31">
        <v>12</v>
      </c>
      <c r="C44" s="28">
        <f t="shared" ref="C44:G44" si="12">COUNTIF(C$3:C$34,$B44)</f>
        <v>0</v>
      </c>
      <c r="D44" s="28">
        <f t="shared" si="12"/>
        <v>0</v>
      </c>
      <c r="E44" s="28">
        <f t="shared" si="12"/>
        <v>0</v>
      </c>
      <c r="F44" s="28">
        <f t="shared" si="12"/>
        <v>0</v>
      </c>
      <c r="G44" s="28">
        <f t="shared" si="12"/>
        <v>0</v>
      </c>
    </row>
    <row r="45" spans="1:10" ht="14.25">
      <c r="A45" s="31"/>
      <c r="B45" s="31">
        <v>14</v>
      </c>
      <c r="C45" s="28">
        <f t="shared" ref="C45:G45" si="13">COUNTIF(C$3:C$34,$B45)</f>
        <v>0</v>
      </c>
      <c r="D45" s="28">
        <f t="shared" si="13"/>
        <v>0</v>
      </c>
      <c r="E45" s="28">
        <f t="shared" si="13"/>
        <v>0</v>
      </c>
      <c r="F45" s="28">
        <f t="shared" si="13"/>
        <v>0</v>
      </c>
      <c r="G45" s="28">
        <f t="shared" si="13"/>
        <v>0</v>
      </c>
    </row>
    <row r="46" spans="1:10" ht="14.25">
      <c r="A46" s="31"/>
      <c r="B46" s="31">
        <v>16</v>
      </c>
      <c r="C46" s="28">
        <f t="shared" ref="C46:G46" si="14">COUNTIF(C$3:C$34,$B46)</f>
        <v>2</v>
      </c>
      <c r="D46" s="28">
        <f t="shared" si="14"/>
        <v>2</v>
      </c>
      <c r="E46" s="28">
        <f t="shared" si="14"/>
        <v>0</v>
      </c>
      <c r="F46" s="28">
        <f t="shared" si="14"/>
        <v>0</v>
      </c>
      <c r="G46" s="28">
        <f t="shared" si="14"/>
        <v>0</v>
      </c>
    </row>
    <row r="47" spans="1:10" ht="14.25">
      <c r="A47" s="31"/>
      <c r="B47" s="31">
        <v>18</v>
      </c>
      <c r="C47" s="28">
        <f t="shared" ref="C47:G47" si="15">COUNTIF(C$3:C$34,$B47)</f>
        <v>1</v>
      </c>
      <c r="D47" s="28">
        <f t="shared" si="15"/>
        <v>1</v>
      </c>
      <c r="E47" s="28">
        <f t="shared" si="15"/>
        <v>1</v>
      </c>
      <c r="F47" s="28">
        <f t="shared" si="15"/>
        <v>0</v>
      </c>
      <c r="G47" s="28">
        <f t="shared" si="15"/>
        <v>0</v>
      </c>
    </row>
    <row r="48" spans="1:10" ht="14.25">
      <c r="A48" s="31"/>
      <c r="B48" s="31">
        <v>20</v>
      </c>
      <c r="C48" s="28">
        <f t="shared" ref="C48:G48" si="16">COUNTIF(C$3:C$34,$B48)</f>
        <v>3</v>
      </c>
      <c r="D48" s="28">
        <f t="shared" si="16"/>
        <v>1</v>
      </c>
      <c r="E48" s="28">
        <f t="shared" si="16"/>
        <v>2</v>
      </c>
      <c r="F48" s="28">
        <f t="shared" si="16"/>
        <v>1</v>
      </c>
      <c r="G48" s="28">
        <f t="shared" si="16"/>
        <v>0</v>
      </c>
    </row>
    <row r="49" spans="1:7" ht="14.25">
      <c r="A49" s="31"/>
      <c r="B49" s="31">
        <v>24</v>
      </c>
      <c r="C49" s="28">
        <f t="shared" ref="C49:G49" si="17">COUNTIF(C$3:C$34,$B49)</f>
        <v>1</v>
      </c>
      <c r="D49" s="28">
        <f t="shared" si="17"/>
        <v>2</v>
      </c>
      <c r="E49" s="28">
        <f t="shared" si="17"/>
        <v>1</v>
      </c>
      <c r="F49" s="28">
        <f t="shared" si="17"/>
        <v>0</v>
      </c>
      <c r="G49" s="28">
        <f t="shared" si="17"/>
        <v>1</v>
      </c>
    </row>
    <row r="50" spans="1:7" ht="14.25">
      <c r="A50" s="31"/>
      <c r="B50" s="31">
        <v>28</v>
      </c>
      <c r="C50" s="28">
        <f t="shared" ref="C50:G50" si="18">COUNTIF(C$3:C$34,$B50)</f>
        <v>2</v>
      </c>
      <c r="D50" s="28">
        <f t="shared" si="18"/>
        <v>2</v>
      </c>
      <c r="E50" s="28">
        <f t="shared" si="18"/>
        <v>2</v>
      </c>
      <c r="F50" s="28">
        <f t="shared" si="18"/>
        <v>3</v>
      </c>
      <c r="G50" s="28">
        <f t="shared" si="18"/>
        <v>1</v>
      </c>
    </row>
    <row r="51" spans="1:7" ht="14.25">
      <c r="A51" s="31"/>
      <c r="B51" s="31">
        <v>30</v>
      </c>
      <c r="C51" s="28">
        <f t="shared" ref="C51:G51" si="19">COUNTIF(C$3:C$34,$B51)</f>
        <v>3</v>
      </c>
      <c r="D51" s="28">
        <f t="shared" si="19"/>
        <v>1</v>
      </c>
      <c r="E51" s="28">
        <f t="shared" si="19"/>
        <v>2</v>
      </c>
      <c r="F51" s="28">
        <f t="shared" si="19"/>
        <v>1</v>
      </c>
      <c r="G51" s="28">
        <f t="shared" si="19"/>
        <v>3</v>
      </c>
    </row>
    <row r="52" spans="1:7" ht="14.25">
      <c r="A52" s="31"/>
      <c r="B52" s="31">
        <v>34</v>
      </c>
      <c r="C52" s="28">
        <f t="shared" ref="C52:G52" si="20">COUNTIF(C$3:C$34,$B52)</f>
        <v>7</v>
      </c>
      <c r="D52" s="28">
        <f t="shared" si="20"/>
        <v>5</v>
      </c>
      <c r="E52" s="28">
        <f t="shared" si="20"/>
        <v>3</v>
      </c>
      <c r="F52" s="28">
        <f t="shared" si="20"/>
        <v>3</v>
      </c>
      <c r="G52" s="28">
        <f t="shared" si="20"/>
        <v>0</v>
      </c>
    </row>
    <row r="53" spans="1:7" ht="14.25">
      <c r="A53" s="31"/>
      <c r="B53" s="31">
        <v>38</v>
      </c>
      <c r="C53" s="28">
        <f t="shared" ref="C53:G53" si="21">COUNTIF(C$3:C$34,$B53)</f>
        <v>2</v>
      </c>
      <c r="D53" s="28">
        <f t="shared" si="21"/>
        <v>6</v>
      </c>
      <c r="E53" s="28">
        <f t="shared" si="21"/>
        <v>5</v>
      </c>
      <c r="F53" s="28">
        <f t="shared" si="21"/>
        <v>3</v>
      </c>
      <c r="G53" s="28">
        <f t="shared" si="21"/>
        <v>2</v>
      </c>
    </row>
    <row r="54" spans="1:7" ht="14.25">
      <c r="A54" s="31"/>
      <c r="B54" s="31">
        <v>40</v>
      </c>
      <c r="C54" s="28">
        <f t="shared" ref="C54:G54" si="22">COUNTIF(C$3:C$34,$B54)</f>
        <v>0</v>
      </c>
      <c r="D54" s="28">
        <f t="shared" si="22"/>
        <v>1</v>
      </c>
      <c r="E54" s="28">
        <f t="shared" si="22"/>
        <v>7</v>
      </c>
      <c r="F54" s="28">
        <f t="shared" si="22"/>
        <v>5</v>
      </c>
      <c r="G54" s="28">
        <f t="shared" si="22"/>
        <v>4</v>
      </c>
    </row>
    <row r="55" spans="1:7" ht="14.25">
      <c r="A55" s="31"/>
      <c r="B55" s="31">
        <v>44</v>
      </c>
      <c r="C55" s="28">
        <f t="shared" ref="C55:G55" si="23">COUNTIF(C$3:C$34,$B55)</f>
        <v>0</v>
      </c>
      <c r="D55" s="28">
        <f t="shared" si="23"/>
        <v>0</v>
      </c>
      <c r="E55" s="28">
        <f t="shared" si="23"/>
        <v>0</v>
      </c>
      <c r="F55" s="28">
        <f t="shared" si="23"/>
        <v>6</v>
      </c>
      <c r="G55" s="28">
        <f t="shared" si="23"/>
        <v>5</v>
      </c>
    </row>
    <row r="56" spans="1:7" ht="14.25">
      <c r="A56" s="31"/>
      <c r="B56" s="31">
        <v>50</v>
      </c>
      <c r="C56" s="28">
        <f t="shared" ref="C56:G56" si="24">COUNTIF(C$3:C$34,$B56)</f>
        <v>0</v>
      </c>
      <c r="D56" s="28">
        <f t="shared" si="24"/>
        <v>0</v>
      </c>
      <c r="E56" s="28">
        <f t="shared" si="24"/>
        <v>0</v>
      </c>
      <c r="F56" s="28">
        <f t="shared" si="24"/>
        <v>1</v>
      </c>
      <c r="G56" s="28">
        <f t="shared" si="24"/>
        <v>7</v>
      </c>
    </row>
    <row r="57" spans="1:7" ht="14.25">
      <c r="A57" s="31"/>
      <c r="B57" s="31">
        <v>60</v>
      </c>
      <c r="C57" s="28">
        <f t="shared" ref="C57:G57" si="25">COUNTIF(C$3:C$34,$B57)</f>
        <v>0</v>
      </c>
      <c r="D57" s="28">
        <f t="shared" si="25"/>
        <v>0</v>
      </c>
      <c r="E57" s="28">
        <f t="shared" si="25"/>
        <v>0</v>
      </c>
      <c r="F57" s="28">
        <f t="shared" si="25"/>
        <v>0</v>
      </c>
      <c r="G57" s="28">
        <f t="shared" si="25"/>
        <v>0</v>
      </c>
    </row>
    <row r="58" spans="1:7" ht="12.75">
      <c r="A58" s="34"/>
      <c r="B58" s="34" t="s">
        <v>18</v>
      </c>
      <c r="C58" s="25">
        <f t="shared" ref="C58:G58" si="26">SUM(C36:C57)</f>
        <v>21</v>
      </c>
      <c r="D58" s="25">
        <f t="shared" si="26"/>
        <v>21</v>
      </c>
      <c r="E58" s="25">
        <f t="shared" si="26"/>
        <v>23</v>
      </c>
      <c r="F58" s="25">
        <f t="shared" si="26"/>
        <v>23</v>
      </c>
      <c r="G58" s="25">
        <f t="shared" si="26"/>
        <v>23</v>
      </c>
    </row>
    <row r="59" spans="1:7" ht="12.75">
      <c r="B59" s="10"/>
      <c r="C59" s="10"/>
      <c r="D59" s="25" t="s">
        <v>14</v>
      </c>
      <c r="E59" s="25" t="s">
        <v>15</v>
      </c>
      <c r="F59" s="25" t="s">
        <v>16</v>
      </c>
      <c r="G59" s="25" t="s">
        <v>17</v>
      </c>
    </row>
    <row r="60" spans="1:7" ht="12.75">
      <c r="B60" s="24"/>
      <c r="C60" s="24" t="s">
        <v>19</v>
      </c>
      <c r="D60" s="35">
        <f>SUM(D36:D49)/D58</f>
        <v>0.2857142857142857</v>
      </c>
      <c r="E60" s="35">
        <f>SUM(E36:E50)/E58</f>
        <v>0.2608695652173913</v>
      </c>
      <c r="F60" s="35">
        <f>SUM(F36:F51)/F58</f>
        <v>0.21739130434782608</v>
      </c>
      <c r="G60" s="35">
        <f>SUM(G36:G52)/G58</f>
        <v>0.21739130434782608</v>
      </c>
    </row>
    <row r="61" spans="1:7" ht="12.75">
      <c r="B61" s="34"/>
      <c r="C61" s="34" t="s">
        <v>20</v>
      </c>
      <c r="D61" s="35">
        <f>SUM(D50)/D58</f>
        <v>9.5238095238095233E-2</v>
      </c>
      <c r="E61" s="35">
        <f>E51/E58</f>
        <v>8.6956521739130432E-2</v>
      </c>
      <c r="F61" s="35">
        <f>SUM(F52)/F58</f>
        <v>0.13043478260869565</v>
      </c>
      <c r="G61" s="35">
        <f>SUM(G53)/G58</f>
        <v>8.6956521739130432E-2</v>
      </c>
    </row>
    <row r="62" spans="1:7" ht="12.75">
      <c r="B62" s="34"/>
      <c r="C62" s="34" t="s">
        <v>21</v>
      </c>
      <c r="D62" s="35">
        <f>SUM(D51)/D58</f>
        <v>4.7619047619047616E-2</v>
      </c>
      <c r="E62" s="35">
        <f>SUM(E52)/E58</f>
        <v>0.13043478260869565</v>
      </c>
      <c r="F62" s="35">
        <f>SUM(F53)/F58</f>
        <v>0.13043478260869565</v>
      </c>
      <c r="G62" s="35">
        <f>SUM(G54)/G58</f>
        <v>0.17391304347826086</v>
      </c>
    </row>
    <row r="63" spans="1:7" ht="12.75">
      <c r="B63" s="34"/>
      <c r="C63" s="34" t="s">
        <v>22</v>
      </c>
      <c r="D63" s="35">
        <f>SUM(D52:D57)/D58</f>
        <v>0.5714285714285714</v>
      </c>
      <c r="E63" s="35">
        <f>SUM(E53:E57)/E58</f>
        <v>0.52173913043478259</v>
      </c>
      <c r="F63" s="35">
        <f>SUM(F54:F57)/F58</f>
        <v>0.52173913043478259</v>
      </c>
      <c r="G63" s="35">
        <f>SUM(G55:G57)/G58</f>
        <v>0.52173913043478259</v>
      </c>
    </row>
    <row r="64" spans="1:7" ht="12.75">
      <c r="C64" s="6"/>
    </row>
    <row r="65" spans="3:3" ht="12.75">
      <c r="C65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64"/>
  <sheetViews>
    <sheetView workbookViewId="0">
      <selection activeCell="A3" sqref="A3:A27"/>
    </sheetView>
  </sheetViews>
  <sheetFormatPr defaultColWidth="14.42578125" defaultRowHeight="15.75" customHeight="1"/>
  <cols>
    <col min="1" max="1" width="19" customWidth="1"/>
    <col min="4" max="4" width="15.5703125" customWidth="1"/>
    <col min="5" max="5" width="16" customWidth="1"/>
    <col min="6" max="7" width="15.5703125" customWidth="1"/>
  </cols>
  <sheetData>
    <row r="1" spans="1:10" ht="15.75" customHeight="1">
      <c r="A1" s="2" t="s">
        <v>0</v>
      </c>
      <c r="B1" s="2" t="s">
        <v>27</v>
      </c>
    </row>
    <row r="2" spans="1:10" ht="15.75" customHeigh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7"/>
      <c r="I2" s="2"/>
      <c r="J2" s="2"/>
    </row>
    <row r="3" spans="1:10" ht="15.75" customHeight="1">
      <c r="A3" s="2"/>
      <c r="B3" s="10" t="str">
        <f t="shared" ref="B3:B4" si="0">$B$1</f>
        <v>Morelan</v>
      </c>
      <c r="C3" s="2">
        <v>20</v>
      </c>
      <c r="D3" s="2">
        <v>24</v>
      </c>
      <c r="E3" s="2">
        <v>30</v>
      </c>
      <c r="F3" s="2">
        <v>34</v>
      </c>
      <c r="G3" s="2">
        <v>38</v>
      </c>
      <c r="H3" s="12"/>
      <c r="I3" s="10"/>
      <c r="J3" s="10"/>
    </row>
    <row r="4" spans="1:10" ht="15.75" customHeight="1">
      <c r="A4" s="2"/>
      <c r="B4" s="10" t="str">
        <f t="shared" si="0"/>
        <v>Morelan</v>
      </c>
      <c r="C4" s="2">
        <v>34</v>
      </c>
      <c r="D4" s="2">
        <v>38</v>
      </c>
      <c r="E4" s="2">
        <v>40</v>
      </c>
      <c r="F4" s="2">
        <v>50</v>
      </c>
      <c r="G4" s="2">
        <v>50</v>
      </c>
      <c r="H4" s="12"/>
      <c r="I4" s="10"/>
      <c r="J4" s="10"/>
    </row>
    <row r="5" spans="1:10" ht="15.75" customHeight="1">
      <c r="A5" s="2"/>
      <c r="B5" s="41"/>
      <c r="C5" s="40"/>
      <c r="D5" s="40"/>
      <c r="E5" s="40"/>
      <c r="F5" s="40"/>
      <c r="G5" s="2">
        <v>34</v>
      </c>
      <c r="H5" s="12"/>
      <c r="I5" s="10"/>
      <c r="J5" s="10"/>
    </row>
    <row r="6" spans="1:10" ht="15.75" customHeight="1">
      <c r="A6" s="2"/>
      <c r="B6" s="10" t="str">
        <f t="shared" ref="B6:B12" si="1">$B$1</f>
        <v>Morelan</v>
      </c>
      <c r="C6" s="2">
        <v>28</v>
      </c>
      <c r="D6" s="2">
        <v>30</v>
      </c>
      <c r="E6" s="2">
        <v>34</v>
      </c>
      <c r="F6" s="2">
        <v>38</v>
      </c>
      <c r="G6" s="2">
        <v>40</v>
      </c>
      <c r="H6" s="12"/>
      <c r="I6" s="10"/>
      <c r="J6" s="10"/>
    </row>
    <row r="7" spans="1:10" ht="15.75" customHeight="1">
      <c r="A7" s="2"/>
      <c r="B7" s="10" t="str">
        <f t="shared" si="1"/>
        <v>Morelan</v>
      </c>
      <c r="C7" s="2">
        <v>34</v>
      </c>
      <c r="D7" s="2">
        <v>38</v>
      </c>
      <c r="E7" s="2">
        <v>40</v>
      </c>
      <c r="F7" s="2">
        <v>50</v>
      </c>
      <c r="G7" s="2">
        <v>50</v>
      </c>
      <c r="H7" s="12"/>
      <c r="I7" s="10"/>
      <c r="J7" s="10"/>
    </row>
    <row r="8" spans="1:10" ht="15.75" customHeight="1">
      <c r="A8" s="2"/>
      <c r="B8" s="10" t="str">
        <f t="shared" si="1"/>
        <v>Morelan</v>
      </c>
      <c r="C8" s="2">
        <v>16</v>
      </c>
      <c r="D8" s="2">
        <v>18</v>
      </c>
      <c r="E8" s="2">
        <v>24</v>
      </c>
      <c r="F8" s="2">
        <v>30</v>
      </c>
      <c r="G8" s="2">
        <v>34</v>
      </c>
      <c r="H8" s="12"/>
      <c r="I8" s="10"/>
      <c r="J8" s="10"/>
    </row>
    <row r="9" spans="1:10" ht="15.75" customHeight="1">
      <c r="A9" s="2"/>
      <c r="B9" s="10" t="str">
        <f t="shared" si="1"/>
        <v>Morelan</v>
      </c>
      <c r="C9" s="2">
        <v>18</v>
      </c>
      <c r="D9" s="2">
        <v>18</v>
      </c>
      <c r="E9" s="2">
        <v>24</v>
      </c>
      <c r="F9" s="2">
        <v>28</v>
      </c>
      <c r="G9" s="2">
        <v>28</v>
      </c>
      <c r="H9" s="12"/>
      <c r="I9" s="10"/>
      <c r="J9" s="10"/>
    </row>
    <row r="10" spans="1:10" ht="15.75" customHeight="1">
      <c r="A10" s="2"/>
      <c r="B10" s="10" t="str">
        <f t="shared" si="1"/>
        <v>Morelan</v>
      </c>
      <c r="C10" s="2">
        <v>24</v>
      </c>
      <c r="D10" s="2">
        <v>28</v>
      </c>
      <c r="E10" s="2">
        <v>34</v>
      </c>
      <c r="F10" s="2">
        <v>38</v>
      </c>
      <c r="G10" s="2">
        <v>40</v>
      </c>
      <c r="H10" s="12"/>
      <c r="I10" s="10"/>
      <c r="J10" s="2"/>
    </row>
    <row r="11" spans="1:10" ht="15.75" customHeight="1">
      <c r="A11" s="2"/>
      <c r="B11" s="10" t="str">
        <f t="shared" si="1"/>
        <v>Morelan</v>
      </c>
      <c r="C11" s="2">
        <v>20</v>
      </c>
      <c r="D11" s="2">
        <v>24</v>
      </c>
      <c r="E11" s="2">
        <v>30</v>
      </c>
      <c r="F11" s="2">
        <v>34</v>
      </c>
      <c r="G11" s="2">
        <v>38</v>
      </c>
      <c r="H11" s="12"/>
      <c r="I11" s="10"/>
      <c r="J11" s="10"/>
    </row>
    <row r="12" spans="1:10" ht="15.75" customHeight="1">
      <c r="A12" s="2"/>
      <c r="B12" s="10" t="str">
        <f t="shared" si="1"/>
        <v>Morelan</v>
      </c>
      <c r="C12" s="2">
        <v>28</v>
      </c>
      <c r="D12" s="2">
        <v>30</v>
      </c>
      <c r="E12" s="2">
        <v>30</v>
      </c>
      <c r="F12" s="2">
        <v>34</v>
      </c>
      <c r="G12" s="2">
        <v>34</v>
      </c>
      <c r="H12" s="12"/>
      <c r="I12" s="10"/>
      <c r="J12" s="10"/>
    </row>
    <row r="13" spans="1:10" ht="15.75" customHeight="1">
      <c r="A13" s="2"/>
      <c r="B13" s="2" t="s">
        <v>27</v>
      </c>
      <c r="C13" s="2"/>
      <c r="D13" s="2"/>
      <c r="E13" s="2">
        <v>34</v>
      </c>
      <c r="F13" s="2">
        <v>50</v>
      </c>
      <c r="G13" s="2">
        <v>50</v>
      </c>
      <c r="H13" s="12"/>
      <c r="I13" s="10"/>
      <c r="J13" s="10"/>
    </row>
    <row r="14" spans="1:10" ht="15.75" customHeight="1">
      <c r="A14" s="2"/>
      <c r="B14" s="10" t="str">
        <f t="shared" ref="B14:B32" si="2">$B$1</f>
        <v>Morelan</v>
      </c>
      <c r="C14" s="2">
        <v>24</v>
      </c>
      <c r="D14" s="2">
        <v>28</v>
      </c>
      <c r="E14" s="2">
        <v>30</v>
      </c>
      <c r="F14" s="2">
        <v>34</v>
      </c>
      <c r="G14" s="2">
        <v>38</v>
      </c>
      <c r="H14" s="12"/>
      <c r="I14" s="10"/>
      <c r="J14" s="10"/>
    </row>
    <row r="15" spans="1:10" ht="15.75" customHeight="1">
      <c r="A15" s="2"/>
      <c r="B15" s="10" t="str">
        <f t="shared" si="2"/>
        <v>Morelan</v>
      </c>
      <c r="C15" s="2">
        <v>24</v>
      </c>
      <c r="D15" s="2">
        <v>28</v>
      </c>
      <c r="E15" s="2">
        <v>34</v>
      </c>
      <c r="F15" s="2">
        <v>38</v>
      </c>
      <c r="G15" s="2">
        <v>40</v>
      </c>
      <c r="H15" s="12"/>
      <c r="I15" s="10"/>
      <c r="J15" s="10"/>
    </row>
    <row r="16" spans="1:10" ht="15.75" customHeight="1">
      <c r="A16" s="2"/>
      <c r="B16" s="10" t="str">
        <f t="shared" si="2"/>
        <v>Morelan</v>
      </c>
      <c r="C16" s="2">
        <v>38</v>
      </c>
      <c r="D16" s="2">
        <v>40</v>
      </c>
      <c r="E16" s="2">
        <v>50</v>
      </c>
      <c r="F16" s="2">
        <v>50</v>
      </c>
      <c r="G16" s="2">
        <v>50</v>
      </c>
      <c r="H16" s="12"/>
      <c r="I16" s="10"/>
      <c r="J16" s="10"/>
    </row>
    <row r="17" spans="1:21" ht="15.75" customHeight="1">
      <c r="A17" s="2"/>
      <c r="B17" s="10" t="str">
        <f t="shared" si="2"/>
        <v>Morelan</v>
      </c>
      <c r="C17" s="2">
        <v>20</v>
      </c>
      <c r="D17" s="2">
        <v>24</v>
      </c>
      <c r="E17" s="2">
        <v>28</v>
      </c>
      <c r="F17" s="2">
        <v>28</v>
      </c>
      <c r="G17" s="2">
        <v>34</v>
      </c>
      <c r="H17" s="12"/>
      <c r="I17" s="10"/>
      <c r="J17" s="10"/>
    </row>
    <row r="18" spans="1:21" ht="15.75" customHeight="1">
      <c r="A18" s="2"/>
      <c r="B18" s="10" t="str">
        <f t="shared" si="2"/>
        <v>Morelan</v>
      </c>
      <c r="C18" s="2">
        <v>20</v>
      </c>
      <c r="D18" s="2">
        <v>24</v>
      </c>
      <c r="E18" s="2">
        <v>28</v>
      </c>
      <c r="F18" s="2">
        <v>34</v>
      </c>
      <c r="G18" s="2">
        <v>38</v>
      </c>
      <c r="H18" s="12"/>
      <c r="I18" s="10"/>
      <c r="J18" s="10"/>
    </row>
    <row r="19" spans="1:21" ht="15.75" customHeight="1">
      <c r="A19" s="2"/>
      <c r="B19" s="10" t="str">
        <f t="shared" si="2"/>
        <v>Morelan</v>
      </c>
      <c r="C19" s="2">
        <v>24</v>
      </c>
      <c r="D19" s="2">
        <v>28</v>
      </c>
      <c r="E19" s="2">
        <v>34</v>
      </c>
      <c r="F19" s="2">
        <v>38</v>
      </c>
      <c r="G19" s="2">
        <v>40</v>
      </c>
      <c r="H19" s="12"/>
      <c r="I19" s="10"/>
      <c r="J19" s="10"/>
    </row>
    <row r="20" spans="1:21" ht="15.75" customHeight="1">
      <c r="A20" s="2"/>
      <c r="B20" s="10" t="str">
        <f t="shared" si="2"/>
        <v>Morelan</v>
      </c>
      <c r="C20" s="2">
        <v>38</v>
      </c>
      <c r="D20" s="2">
        <v>40</v>
      </c>
      <c r="E20" s="2">
        <v>50</v>
      </c>
      <c r="F20" s="2">
        <v>50</v>
      </c>
      <c r="G20" s="2">
        <v>50</v>
      </c>
      <c r="H20" s="12"/>
      <c r="I20" s="10"/>
      <c r="J20" s="2"/>
    </row>
    <row r="21" spans="1:21" ht="15.75" customHeight="1">
      <c r="A21" s="2"/>
      <c r="B21" s="10" t="str">
        <f t="shared" si="2"/>
        <v>Morelan</v>
      </c>
      <c r="C21" s="2">
        <v>38</v>
      </c>
      <c r="D21" s="2">
        <v>40</v>
      </c>
      <c r="E21" s="2">
        <v>50</v>
      </c>
      <c r="F21" s="2">
        <v>50</v>
      </c>
      <c r="G21" s="2">
        <v>50</v>
      </c>
      <c r="H21" s="12"/>
      <c r="I21" s="10"/>
      <c r="J21" s="10"/>
    </row>
    <row r="22" spans="1:21" ht="15.75" customHeight="1">
      <c r="A22" s="2"/>
      <c r="B22" s="10" t="str">
        <f t="shared" si="2"/>
        <v>Morelan</v>
      </c>
      <c r="C22" s="2">
        <v>30</v>
      </c>
      <c r="D22" s="2">
        <v>34</v>
      </c>
      <c r="E22" s="2">
        <v>40</v>
      </c>
      <c r="F22" s="2">
        <v>50</v>
      </c>
      <c r="G22" s="2">
        <v>50</v>
      </c>
      <c r="H22" s="12"/>
      <c r="I22" s="10"/>
      <c r="J22" s="10"/>
    </row>
    <row r="23" spans="1:21" ht="15.75" customHeight="1">
      <c r="A23" s="2"/>
      <c r="B23" s="10" t="str">
        <f t="shared" si="2"/>
        <v>Morelan</v>
      </c>
      <c r="C23" s="2">
        <v>24</v>
      </c>
      <c r="D23" s="2">
        <v>28</v>
      </c>
      <c r="E23" s="2">
        <v>34</v>
      </c>
      <c r="F23" s="2">
        <v>38</v>
      </c>
      <c r="G23" s="2">
        <v>40</v>
      </c>
      <c r="H23" s="12"/>
      <c r="I23" s="10"/>
      <c r="J23" s="10"/>
    </row>
    <row r="24" spans="1:21" ht="15.75" customHeight="1">
      <c r="A24" s="2"/>
      <c r="B24" s="10" t="str">
        <f t="shared" si="2"/>
        <v>Morelan</v>
      </c>
      <c r="C24" s="2">
        <v>34</v>
      </c>
      <c r="D24" s="2">
        <v>38</v>
      </c>
      <c r="E24" s="2">
        <v>40</v>
      </c>
      <c r="F24" s="2">
        <v>50</v>
      </c>
      <c r="G24" s="2">
        <v>50</v>
      </c>
      <c r="H24" s="12"/>
      <c r="I24" s="10"/>
      <c r="J24" s="2"/>
    </row>
    <row r="25" spans="1:21" ht="15.75" customHeight="1">
      <c r="A25" s="2"/>
      <c r="B25" s="10" t="str">
        <f t="shared" si="2"/>
        <v>Morelan</v>
      </c>
      <c r="C25" s="2">
        <v>38</v>
      </c>
      <c r="D25" s="2">
        <v>40</v>
      </c>
      <c r="E25" s="2">
        <v>50</v>
      </c>
      <c r="F25" s="2">
        <v>50</v>
      </c>
      <c r="G25" s="2">
        <v>50</v>
      </c>
      <c r="H25" s="12"/>
      <c r="I25" s="10"/>
      <c r="J25" s="10"/>
    </row>
    <row r="26" spans="1:21" ht="15.75" customHeight="1">
      <c r="A26" s="56"/>
      <c r="B26" s="57" t="str">
        <f t="shared" si="2"/>
        <v>Morelan</v>
      </c>
      <c r="C26" s="56">
        <v>34</v>
      </c>
      <c r="D26" s="56">
        <v>38</v>
      </c>
      <c r="E26" s="56"/>
      <c r="F26" s="56"/>
      <c r="G26" s="56"/>
      <c r="H26" s="58"/>
      <c r="I26" s="57"/>
      <c r="J26" s="57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1:21" ht="15.75" customHeight="1">
      <c r="A27" s="2"/>
      <c r="B27" s="10" t="str">
        <f t="shared" si="2"/>
        <v>Morelan</v>
      </c>
      <c r="C27" s="2">
        <v>34</v>
      </c>
      <c r="D27" s="2">
        <v>38</v>
      </c>
      <c r="E27" s="2">
        <v>40</v>
      </c>
      <c r="F27" s="2">
        <v>50</v>
      </c>
      <c r="G27" s="2">
        <v>50</v>
      </c>
      <c r="H27" s="12"/>
      <c r="I27" s="10"/>
      <c r="J27" s="10"/>
    </row>
    <row r="28" spans="1:21" ht="15.75" customHeight="1">
      <c r="A28" s="2"/>
      <c r="B28" s="10" t="str">
        <f t="shared" si="2"/>
        <v>Morelan</v>
      </c>
      <c r="C28" s="2"/>
      <c r="D28" s="2"/>
      <c r="E28" s="2"/>
      <c r="F28" s="2"/>
      <c r="G28" s="2"/>
      <c r="H28" s="12"/>
      <c r="I28" s="10"/>
      <c r="J28" s="10"/>
    </row>
    <row r="29" spans="1:21" ht="15.75" customHeight="1">
      <c r="A29" s="2"/>
      <c r="B29" s="10" t="str">
        <f t="shared" si="2"/>
        <v>Morelan</v>
      </c>
      <c r="C29" s="2"/>
      <c r="D29" s="2"/>
      <c r="E29" s="2"/>
      <c r="F29" s="2"/>
      <c r="G29" s="2"/>
      <c r="H29" s="12"/>
      <c r="I29" s="10"/>
      <c r="J29" s="10"/>
    </row>
    <row r="30" spans="1:21" ht="14.25">
      <c r="A30" s="2"/>
      <c r="B30" s="10" t="str">
        <f t="shared" si="2"/>
        <v>Morelan</v>
      </c>
      <c r="C30" s="2"/>
      <c r="D30" s="2"/>
      <c r="E30" s="2"/>
      <c r="F30" s="2"/>
      <c r="G30" s="2"/>
      <c r="H30" s="12"/>
      <c r="I30" s="10"/>
      <c r="J30" s="2"/>
    </row>
    <row r="31" spans="1:21" ht="12.75">
      <c r="A31" s="10"/>
      <c r="B31" s="10" t="str">
        <f t="shared" si="2"/>
        <v>Morelan</v>
      </c>
      <c r="C31" s="10"/>
      <c r="D31" s="10"/>
      <c r="E31" s="10"/>
      <c r="F31" s="10"/>
      <c r="G31" s="10"/>
      <c r="H31" s="10"/>
      <c r="I31" s="10"/>
      <c r="J31" s="10"/>
    </row>
    <row r="32" spans="1:21" ht="12.75">
      <c r="A32" s="10"/>
      <c r="B32" s="10" t="str">
        <f t="shared" si="2"/>
        <v>Morelan</v>
      </c>
      <c r="C32" s="10"/>
      <c r="D32" s="10"/>
      <c r="E32" s="10"/>
      <c r="F32" s="10"/>
      <c r="G32" s="10"/>
      <c r="H32" s="10"/>
      <c r="I32" s="10"/>
      <c r="J32" s="10"/>
    </row>
    <row r="33" spans="1:10" ht="12.7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2.75">
      <c r="A34" s="24"/>
      <c r="B34" s="24" t="s">
        <v>13</v>
      </c>
      <c r="C34" s="25" t="s">
        <v>6</v>
      </c>
      <c r="D34" s="25" t="s">
        <v>14</v>
      </c>
      <c r="E34" s="25" t="s">
        <v>15</v>
      </c>
      <c r="F34" s="25" t="s">
        <v>16</v>
      </c>
      <c r="G34" s="25" t="s">
        <v>17</v>
      </c>
    </row>
    <row r="35" spans="1:10" ht="14.25">
      <c r="A35" s="26"/>
      <c r="B35" s="26">
        <v>0</v>
      </c>
      <c r="C35" s="28">
        <f t="shared" ref="C35:G35" si="3">COUNTIF(C$3:C$33,$B35)</f>
        <v>0</v>
      </c>
      <c r="D35" s="28">
        <f t="shared" si="3"/>
        <v>0</v>
      </c>
      <c r="E35" s="28">
        <f t="shared" si="3"/>
        <v>0</v>
      </c>
      <c r="F35" s="28">
        <f t="shared" si="3"/>
        <v>0</v>
      </c>
      <c r="G35" s="28">
        <f t="shared" si="3"/>
        <v>0</v>
      </c>
    </row>
    <row r="36" spans="1:10" ht="14.25">
      <c r="A36" s="31"/>
      <c r="B36" s="31">
        <v>1</v>
      </c>
      <c r="C36" s="28">
        <f t="shared" ref="C36:G36" si="4">COUNTIF(C$3:C$33,$B36)</f>
        <v>0</v>
      </c>
      <c r="D36" s="28">
        <f t="shared" si="4"/>
        <v>0</v>
      </c>
      <c r="E36" s="28">
        <f t="shared" si="4"/>
        <v>0</v>
      </c>
      <c r="F36" s="28">
        <f t="shared" si="4"/>
        <v>0</v>
      </c>
      <c r="G36" s="28">
        <f t="shared" si="4"/>
        <v>0</v>
      </c>
    </row>
    <row r="37" spans="1:10" ht="14.25">
      <c r="A37" s="31"/>
      <c r="B37" s="31">
        <v>2</v>
      </c>
      <c r="C37" s="28">
        <f t="shared" ref="C37:G37" si="5">COUNTIF(C$3:C$33,$B37)</f>
        <v>0</v>
      </c>
      <c r="D37" s="28">
        <f t="shared" si="5"/>
        <v>0</v>
      </c>
      <c r="E37" s="28">
        <f t="shared" si="5"/>
        <v>0</v>
      </c>
      <c r="F37" s="28">
        <f t="shared" si="5"/>
        <v>0</v>
      </c>
      <c r="G37" s="28">
        <f t="shared" si="5"/>
        <v>0</v>
      </c>
    </row>
    <row r="38" spans="1:10" ht="14.25">
      <c r="A38" s="31"/>
      <c r="B38" s="31">
        <v>3</v>
      </c>
      <c r="C38" s="28">
        <f t="shared" ref="C38:G38" si="6">COUNTIF(C$3:C$33,$B38)</f>
        <v>0</v>
      </c>
      <c r="D38" s="28">
        <f t="shared" si="6"/>
        <v>0</v>
      </c>
      <c r="E38" s="28">
        <f t="shared" si="6"/>
        <v>0</v>
      </c>
      <c r="F38" s="28">
        <f t="shared" si="6"/>
        <v>0</v>
      </c>
      <c r="G38" s="28">
        <f t="shared" si="6"/>
        <v>0</v>
      </c>
    </row>
    <row r="39" spans="1:10" ht="14.25">
      <c r="A39" s="31"/>
      <c r="B39" s="31">
        <v>4</v>
      </c>
      <c r="C39" s="28">
        <f t="shared" ref="C39:G39" si="7">COUNTIF(C$3:C$33,$B39)</f>
        <v>0</v>
      </c>
      <c r="D39" s="28">
        <f t="shared" si="7"/>
        <v>0</v>
      </c>
      <c r="E39" s="28">
        <f t="shared" si="7"/>
        <v>0</v>
      </c>
      <c r="F39" s="28">
        <f t="shared" si="7"/>
        <v>0</v>
      </c>
      <c r="G39" s="28">
        <f t="shared" si="7"/>
        <v>0</v>
      </c>
    </row>
    <row r="40" spans="1:10" ht="14.25">
      <c r="A40" s="31"/>
      <c r="B40" s="31">
        <v>6</v>
      </c>
      <c r="C40" s="28">
        <f t="shared" ref="C40:G40" si="8">COUNTIF(C$3:C$33,$B40)</f>
        <v>0</v>
      </c>
      <c r="D40" s="28">
        <f t="shared" si="8"/>
        <v>0</v>
      </c>
      <c r="E40" s="28">
        <f t="shared" si="8"/>
        <v>0</v>
      </c>
      <c r="F40" s="28">
        <f t="shared" si="8"/>
        <v>0</v>
      </c>
      <c r="G40" s="28">
        <f t="shared" si="8"/>
        <v>0</v>
      </c>
    </row>
    <row r="41" spans="1:10" ht="14.25">
      <c r="A41" s="31"/>
      <c r="B41" s="31">
        <v>8</v>
      </c>
      <c r="C41" s="28">
        <f t="shared" ref="C41:G41" si="9">COUNTIF(C$3:C$33,$B41)</f>
        <v>0</v>
      </c>
      <c r="D41" s="28">
        <f t="shared" si="9"/>
        <v>0</v>
      </c>
      <c r="E41" s="28">
        <f t="shared" si="9"/>
        <v>0</v>
      </c>
      <c r="F41" s="28">
        <f t="shared" si="9"/>
        <v>0</v>
      </c>
      <c r="G41" s="28">
        <f t="shared" si="9"/>
        <v>0</v>
      </c>
    </row>
    <row r="42" spans="1:10" ht="14.25">
      <c r="A42" s="31"/>
      <c r="B42" s="31">
        <v>10</v>
      </c>
      <c r="C42" s="28">
        <f t="shared" ref="C42:G42" si="10">COUNTIF(C$3:C$33,$B42)</f>
        <v>0</v>
      </c>
      <c r="D42" s="28">
        <f t="shared" si="10"/>
        <v>0</v>
      </c>
      <c r="E42" s="28">
        <f t="shared" si="10"/>
        <v>0</v>
      </c>
      <c r="F42" s="28">
        <f t="shared" si="10"/>
        <v>0</v>
      </c>
      <c r="G42" s="28">
        <f t="shared" si="10"/>
        <v>0</v>
      </c>
    </row>
    <row r="43" spans="1:10" ht="14.25">
      <c r="A43" s="31"/>
      <c r="B43" s="31">
        <v>12</v>
      </c>
      <c r="C43" s="28">
        <f t="shared" ref="C43:G43" si="11">COUNTIF(C$3:C$33,$B43)</f>
        <v>0</v>
      </c>
      <c r="D43" s="28">
        <f t="shared" si="11"/>
        <v>0</v>
      </c>
      <c r="E43" s="28">
        <f t="shared" si="11"/>
        <v>0</v>
      </c>
      <c r="F43" s="28">
        <f t="shared" si="11"/>
        <v>0</v>
      </c>
      <c r="G43" s="28">
        <f t="shared" si="11"/>
        <v>0</v>
      </c>
    </row>
    <row r="44" spans="1:10" ht="14.25">
      <c r="A44" s="31"/>
      <c r="B44" s="31">
        <v>14</v>
      </c>
      <c r="C44" s="28">
        <f t="shared" ref="C44:G44" si="12">COUNTIF(C$3:C$33,$B44)</f>
        <v>0</v>
      </c>
      <c r="D44" s="28">
        <f t="shared" si="12"/>
        <v>0</v>
      </c>
      <c r="E44" s="28">
        <f t="shared" si="12"/>
        <v>0</v>
      </c>
      <c r="F44" s="28">
        <f t="shared" si="12"/>
        <v>0</v>
      </c>
      <c r="G44" s="28">
        <f t="shared" si="12"/>
        <v>0</v>
      </c>
    </row>
    <row r="45" spans="1:10" ht="14.25">
      <c r="A45" s="31"/>
      <c r="B45" s="31">
        <v>16</v>
      </c>
      <c r="C45" s="28">
        <f t="shared" ref="C45:G45" si="13">COUNTIF(C$3:C$33,$B45)</f>
        <v>1</v>
      </c>
      <c r="D45" s="28">
        <f t="shared" si="13"/>
        <v>0</v>
      </c>
      <c r="E45" s="28">
        <f t="shared" si="13"/>
        <v>0</v>
      </c>
      <c r="F45" s="28">
        <f t="shared" si="13"/>
        <v>0</v>
      </c>
      <c r="G45" s="28">
        <f t="shared" si="13"/>
        <v>0</v>
      </c>
    </row>
    <row r="46" spans="1:10" ht="14.25">
      <c r="A46" s="31"/>
      <c r="B46" s="31">
        <v>18</v>
      </c>
      <c r="C46" s="28">
        <f t="shared" ref="C46:G46" si="14">COUNTIF(C$3:C$33,$B46)</f>
        <v>1</v>
      </c>
      <c r="D46" s="28">
        <f t="shared" si="14"/>
        <v>2</v>
      </c>
      <c r="E46" s="28">
        <f t="shared" si="14"/>
        <v>0</v>
      </c>
      <c r="F46" s="28">
        <f t="shared" si="14"/>
        <v>0</v>
      </c>
      <c r="G46" s="28">
        <f t="shared" si="14"/>
        <v>0</v>
      </c>
    </row>
    <row r="47" spans="1:10" ht="14.25">
      <c r="A47" s="31"/>
      <c r="B47" s="31">
        <v>20</v>
      </c>
      <c r="C47" s="28">
        <f t="shared" ref="C47:G47" si="15">COUNTIF(C$3:C$33,$B47)</f>
        <v>4</v>
      </c>
      <c r="D47" s="28">
        <f t="shared" si="15"/>
        <v>0</v>
      </c>
      <c r="E47" s="28">
        <f t="shared" si="15"/>
        <v>0</v>
      </c>
      <c r="F47" s="28">
        <f t="shared" si="15"/>
        <v>0</v>
      </c>
      <c r="G47" s="28">
        <f t="shared" si="15"/>
        <v>0</v>
      </c>
    </row>
    <row r="48" spans="1:10" ht="14.25">
      <c r="A48" s="31"/>
      <c r="B48" s="31">
        <v>24</v>
      </c>
      <c r="C48" s="28">
        <f t="shared" ref="C48:G48" si="16">COUNTIF(C$3:C$33,$B48)</f>
        <v>5</v>
      </c>
      <c r="D48" s="28">
        <f t="shared" si="16"/>
        <v>4</v>
      </c>
      <c r="E48" s="28">
        <f t="shared" si="16"/>
        <v>2</v>
      </c>
      <c r="F48" s="28">
        <f t="shared" si="16"/>
        <v>0</v>
      </c>
      <c r="G48" s="28">
        <f t="shared" si="16"/>
        <v>0</v>
      </c>
    </row>
    <row r="49" spans="1:7" ht="14.25">
      <c r="A49" s="31"/>
      <c r="B49" s="31">
        <v>28</v>
      </c>
      <c r="C49" s="28">
        <f t="shared" ref="C49:G49" si="17">COUNTIF(C$3:C$33,$B49)</f>
        <v>2</v>
      </c>
      <c r="D49" s="28">
        <f t="shared" si="17"/>
        <v>5</v>
      </c>
      <c r="E49" s="28">
        <f t="shared" si="17"/>
        <v>2</v>
      </c>
      <c r="F49" s="28">
        <f t="shared" si="17"/>
        <v>2</v>
      </c>
      <c r="G49" s="28">
        <f t="shared" si="17"/>
        <v>1</v>
      </c>
    </row>
    <row r="50" spans="1:7" ht="14.25">
      <c r="A50" s="31"/>
      <c r="B50" s="31">
        <v>30</v>
      </c>
      <c r="C50" s="28">
        <f t="shared" ref="C50:G50" si="18">COUNTIF(C$3:C$33,$B50)</f>
        <v>1</v>
      </c>
      <c r="D50" s="28">
        <f t="shared" si="18"/>
        <v>2</v>
      </c>
      <c r="E50" s="28">
        <f t="shared" si="18"/>
        <v>4</v>
      </c>
      <c r="F50" s="28">
        <f t="shared" si="18"/>
        <v>1</v>
      </c>
      <c r="G50" s="28">
        <f t="shared" si="18"/>
        <v>0</v>
      </c>
    </row>
    <row r="51" spans="1:7" ht="14.25">
      <c r="A51" s="31"/>
      <c r="B51" s="31">
        <v>34</v>
      </c>
      <c r="C51" s="28">
        <f t="shared" ref="C51:G51" si="19">COUNTIF(C$3:C$33,$B51)</f>
        <v>5</v>
      </c>
      <c r="D51" s="28">
        <f t="shared" si="19"/>
        <v>1</v>
      </c>
      <c r="E51" s="28">
        <f t="shared" si="19"/>
        <v>6</v>
      </c>
      <c r="F51" s="28">
        <f t="shared" si="19"/>
        <v>5</v>
      </c>
      <c r="G51" s="28">
        <f t="shared" si="19"/>
        <v>4</v>
      </c>
    </row>
    <row r="52" spans="1:7" ht="14.25">
      <c r="A52" s="31"/>
      <c r="B52" s="31">
        <v>38</v>
      </c>
      <c r="C52" s="28">
        <f t="shared" ref="C52:G52" si="20">COUNTIF(C$3:C$33,$B52)</f>
        <v>4</v>
      </c>
      <c r="D52" s="28">
        <f t="shared" si="20"/>
        <v>5</v>
      </c>
      <c r="E52" s="28">
        <f t="shared" si="20"/>
        <v>0</v>
      </c>
      <c r="F52" s="28">
        <f t="shared" si="20"/>
        <v>5</v>
      </c>
      <c r="G52" s="28">
        <f t="shared" si="20"/>
        <v>4</v>
      </c>
    </row>
    <row r="53" spans="1:7" ht="14.25">
      <c r="A53" s="31"/>
      <c r="B53" s="31">
        <v>40</v>
      </c>
      <c r="C53" s="28">
        <f t="shared" ref="C53:G53" si="21">COUNTIF(C$3:C$33,$B53)</f>
        <v>0</v>
      </c>
      <c r="D53" s="28">
        <f t="shared" si="21"/>
        <v>4</v>
      </c>
      <c r="E53" s="28">
        <f t="shared" si="21"/>
        <v>5</v>
      </c>
      <c r="F53" s="28">
        <f t="shared" si="21"/>
        <v>0</v>
      </c>
      <c r="G53" s="28">
        <f t="shared" si="21"/>
        <v>5</v>
      </c>
    </row>
    <row r="54" spans="1:7" ht="14.25">
      <c r="A54" s="31"/>
      <c r="B54" s="31">
        <v>44</v>
      </c>
      <c r="C54" s="28">
        <f t="shared" ref="C54:G54" si="22">COUNTIF(C$3:C$33,$B54)</f>
        <v>0</v>
      </c>
      <c r="D54" s="28">
        <f t="shared" si="22"/>
        <v>0</v>
      </c>
      <c r="E54" s="28">
        <f t="shared" si="22"/>
        <v>0</v>
      </c>
      <c r="F54" s="28">
        <f t="shared" si="22"/>
        <v>0</v>
      </c>
      <c r="G54" s="28">
        <f t="shared" si="22"/>
        <v>0</v>
      </c>
    </row>
    <row r="55" spans="1:7" ht="14.25">
      <c r="A55" s="31"/>
      <c r="B55" s="31">
        <v>50</v>
      </c>
      <c r="C55" s="28">
        <f t="shared" ref="C55:G55" si="23">COUNTIF(C$3:C$33,$B55)</f>
        <v>0</v>
      </c>
      <c r="D55" s="28">
        <f t="shared" si="23"/>
        <v>0</v>
      </c>
      <c r="E55" s="28">
        <f t="shared" si="23"/>
        <v>4</v>
      </c>
      <c r="F55" s="28">
        <f t="shared" si="23"/>
        <v>10</v>
      </c>
      <c r="G55" s="28">
        <f t="shared" si="23"/>
        <v>10</v>
      </c>
    </row>
    <row r="56" spans="1:7" ht="14.25">
      <c r="A56" s="31"/>
      <c r="B56" s="31">
        <v>60</v>
      </c>
      <c r="C56" s="28">
        <f t="shared" ref="C56:G56" si="24">COUNTIF(C$3:C$33,$B56)</f>
        <v>0</v>
      </c>
      <c r="D56" s="28">
        <f t="shared" si="24"/>
        <v>0</v>
      </c>
      <c r="E56" s="28">
        <f t="shared" si="24"/>
        <v>0</v>
      </c>
      <c r="F56" s="28">
        <f t="shared" si="24"/>
        <v>0</v>
      </c>
      <c r="G56" s="28">
        <f t="shared" si="24"/>
        <v>0</v>
      </c>
    </row>
    <row r="57" spans="1:7" ht="12.75">
      <c r="A57" s="34"/>
      <c r="B57" s="34" t="s">
        <v>18</v>
      </c>
      <c r="C57" s="25">
        <f t="shared" ref="C57:G57" si="25">SUM(C35:C56)</f>
        <v>23</v>
      </c>
      <c r="D57" s="25">
        <f t="shared" si="25"/>
        <v>23</v>
      </c>
      <c r="E57" s="25">
        <f t="shared" si="25"/>
        <v>23</v>
      </c>
      <c r="F57" s="25">
        <f t="shared" si="25"/>
        <v>23</v>
      </c>
      <c r="G57" s="25">
        <f t="shared" si="25"/>
        <v>24</v>
      </c>
    </row>
    <row r="58" spans="1:7" ht="12.75">
      <c r="B58" s="10"/>
      <c r="C58" s="10"/>
      <c r="D58" s="25" t="s">
        <v>14</v>
      </c>
      <c r="E58" s="25" t="s">
        <v>15</v>
      </c>
      <c r="F58" s="25" t="s">
        <v>16</v>
      </c>
      <c r="G58" s="25" t="s">
        <v>17</v>
      </c>
    </row>
    <row r="59" spans="1:7" ht="12.75">
      <c r="B59" s="24"/>
      <c r="C59" s="24" t="s">
        <v>19</v>
      </c>
      <c r="D59" s="35">
        <f>SUM(D35:D48)/D57</f>
        <v>0.2608695652173913</v>
      </c>
      <c r="E59" s="35">
        <f>SUM(E35:E49)/E57</f>
        <v>0.17391304347826086</v>
      </c>
      <c r="F59" s="35">
        <f>SUM(F35:F50)/F57</f>
        <v>0.13043478260869565</v>
      </c>
      <c r="G59" s="35">
        <f>SUM(G35:G51)/G57</f>
        <v>0.20833333333333334</v>
      </c>
    </row>
    <row r="60" spans="1:7" ht="12.75">
      <c r="B60" s="34"/>
      <c r="C60" s="34" t="s">
        <v>20</v>
      </c>
      <c r="D60" s="35">
        <f>SUM(D49)/D57</f>
        <v>0.21739130434782608</v>
      </c>
      <c r="E60" s="35">
        <f>E50/E57</f>
        <v>0.17391304347826086</v>
      </c>
      <c r="F60" s="35">
        <f>SUM(F51)/F57</f>
        <v>0.21739130434782608</v>
      </c>
      <c r="G60" s="35">
        <f>SUM(G52)/G57</f>
        <v>0.16666666666666666</v>
      </c>
    </row>
    <row r="61" spans="1:7" ht="12.75">
      <c r="B61" s="34"/>
      <c r="C61" s="34" t="s">
        <v>21</v>
      </c>
      <c r="D61" s="35">
        <f>SUM(D50)/D57</f>
        <v>8.6956521739130432E-2</v>
      </c>
      <c r="E61" s="35">
        <f>SUM(E51)/E57</f>
        <v>0.2608695652173913</v>
      </c>
      <c r="F61" s="35">
        <f>SUM(F52)/F57</f>
        <v>0.21739130434782608</v>
      </c>
      <c r="G61" s="35">
        <f>SUM(G53)/G57</f>
        <v>0.20833333333333334</v>
      </c>
    </row>
    <row r="62" spans="1:7" ht="12.75">
      <c r="B62" s="34"/>
      <c r="C62" s="34" t="s">
        <v>22</v>
      </c>
      <c r="D62" s="35">
        <f>SUM(D51:D56)/D57</f>
        <v>0.43478260869565216</v>
      </c>
      <c r="E62" s="35">
        <f>SUM(E52:E56)/E57</f>
        <v>0.39130434782608697</v>
      </c>
      <c r="F62" s="35">
        <f>SUM(F53:F56)/F57</f>
        <v>0.43478260869565216</v>
      </c>
      <c r="G62" s="35">
        <f>SUM(G54:G56)/G57</f>
        <v>0.41666666666666669</v>
      </c>
    </row>
    <row r="63" spans="1:7" ht="12.75">
      <c r="C63" s="6"/>
    </row>
    <row r="64" spans="1:7" ht="12.75">
      <c r="C6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Anderson</vt:lpstr>
      <vt:lpstr>autoCrat_MergeData_DO_NOT_DELET</vt:lpstr>
      <vt:lpstr>Berezowski</vt:lpstr>
      <vt:lpstr>Allen</vt:lpstr>
      <vt:lpstr>Oshia</vt:lpstr>
      <vt:lpstr>Long</vt:lpstr>
      <vt:lpstr>Metzger</vt:lpstr>
      <vt:lpstr>Parker</vt:lpstr>
      <vt:lpstr>Morelan</vt:lpstr>
      <vt:lpstr>Sutton</vt:lpstr>
      <vt:lpstr>Duepner</vt:lpstr>
      <vt:lpstr>unsorted grade level sheet</vt:lpstr>
      <vt:lpstr>Grade Level Totals</vt:lpstr>
      <vt:lpstr>NVScriptsProperties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Darin Siefert</cp:lastModifiedBy>
  <dcterms:modified xsi:type="dcterms:W3CDTF">2019-01-30T15:43:42Z</dcterms:modified>
</cp:coreProperties>
</file>