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anderhayden\Desktop\tv\My Documents\Tracey\DuFour\2019-2020 DuFour Award\"/>
    </mc:Choice>
  </mc:AlternateContent>
  <bookViews>
    <workbookView xWindow="0" yWindow="0" windowWidth="28800" windowHeight="11700" activeTab="2"/>
  </bookViews>
  <sheets>
    <sheet name="English Learner CAASPP Report" sheetId="2" r:id="rId1"/>
    <sheet name="ELA CAASPP Report" sheetId="4" r:id="rId2"/>
    <sheet name="Math CAASPP Report" sheetId="6" r:id="rId3"/>
    <sheet name="StateDistrictSite ELA Compare" sheetId="8" r:id="rId4"/>
    <sheet name="Teacher CAASPP Report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8" l="1"/>
  <c r="N5" i="3" l="1"/>
  <c r="M5" i="3"/>
  <c r="L5" i="3"/>
  <c r="K5" i="3"/>
  <c r="J5" i="3"/>
  <c r="I5" i="3"/>
  <c r="H5" i="3"/>
  <c r="G5" i="3"/>
  <c r="F5" i="3"/>
  <c r="E5" i="3"/>
  <c r="D5" i="3"/>
  <c r="F41" i="6"/>
  <c r="E41" i="6"/>
  <c r="D41" i="6"/>
  <c r="C41" i="6"/>
  <c r="F36" i="6"/>
  <c r="E36" i="6"/>
  <c r="D36" i="6"/>
  <c r="C36" i="6"/>
  <c r="F31" i="6"/>
  <c r="E31" i="6"/>
  <c r="D31" i="6"/>
  <c r="C31" i="6"/>
  <c r="F26" i="6"/>
  <c r="E26" i="6"/>
  <c r="D26" i="6"/>
  <c r="C26" i="6"/>
  <c r="K20" i="6"/>
  <c r="J20" i="6"/>
  <c r="I20" i="6"/>
  <c r="H20" i="6"/>
  <c r="G20" i="6"/>
  <c r="F20" i="6"/>
  <c r="E20" i="6"/>
  <c r="D20" i="6"/>
  <c r="C20" i="6"/>
  <c r="K14" i="6"/>
  <c r="J14" i="6"/>
  <c r="I14" i="6"/>
  <c r="H14" i="6"/>
  <c r="G14" i="6"/>
  <c r="F14" i="6"/>
  <c r="E14" i="6"/>
  <c r="D14" i="6"/>
  <c r="C14" i="6"/>
  <c r="K8" i="6"/>
  <c r="J8" i="6"/>
  <c r="I8" i="6"/>
  <c r="H8" i="6"/>
  <c r="G8" i="6"/>
  <c r="F8" i="6"/>
  <c r="E8" i="6"/>
  <c r="D8" i="6"/>
  <c r="C8" i="6"/>
  <c r="F43" i="4"/>
  <c r="E43" i="4"/>
  <c r="D43" i="4"/>
  <c r="C43" i="4"/>
  <c r="F38" i="4"/>
  <c r="E38" i="4"/>
  <c r="D38" i="4"/>
  <c r="C38" i="4"/>
  <c r="F33" i="4"/>
  <c r="E33" i="4"/>
  <c r="D33" i="4"/>
  <c r="C33" i="4"/>
  <c r="F28" i="4"/>
  <c r="E28" i="4"/>
  <c r="D28" i="4"/>
  <c r="C28" i="4"/>
  <c r="N20" i="4"/>
  <c r="M20" i="4"/>
  <c r="L20" i="4"/>
  <c r="K20" i="4"/>
  <c r="J20" i="4"/>
  <c r="I20" i="4"/>
  <c r="H20" i="4"/>
  <c r="G20" i="4"/>
  <c r="F20" i="4"/>
  <c r="E20" i="4"/>
  <c r="D20" i="4"/>
  <c r="C20" i="4"/>
  <c r="N14" i="4"/>
  <c r="M14" i="4"/>
  <c r="L14" i="4"/>
  <c r="K14" i="4"/>
  <c r="J14" i="4"/>
  <c r="I14" i="4"/>
  <c r="H14" i="4"/>
  <c r="G14" i="4"/>
  <c r="F14" i="4"/>
  <c r="E14" i="4"/>
  <c r="D14" i="4"/>
  <c r="C14" i="4"/>
  <c r="N8" i="4"/>
  <c r="M8" i="4"/>
  <c r="L8" i="4"/>
  <c r="K8" i="4"/>
  <c r="J8" i="4"/>
  <c r="I8" i="4"/>
  <c r="H8" i="4"/>
  <c r="G8" i="4"/>
  <c r="F8" i="4"/>
  <c r="E8" i="4"/>
  <c r="D8" i="4"/>
  <c r="C8" i="4"/>
  <c r="M7" i="2"/>
  <c r="L7" i="2"/>
  <c r="K7" i="2"/>
  <c r="J7" i="2"/>
  <c r="I7" i="2"/>
  <c r="H7" i="2"/>
  <c r="G7" i="2"/>
  <c r="F7" i="2"/>
  <c r="E7" i="2"/>
  <c r="D7" i="2"/>
  <c r="C7" i="2"/>
  <c r="F13" i="2"/>
  <c r="E13" i="2"/>
  <c r="D13" i="2"/>
  <c r="C13" i="2"/>
  <c r="F26" i="2"/>
  <c r="E26" i="2"/>
  <c r="D26" i="2"/>
  <c r="K20" i="2"/>
  <c r="J20" i="2"/>
  <c r="I20" i="2"/>
  <c r="H20" i="2"/>
  <c r="G20" i="2"/>
  <c r="F20" i="2"/>
  <c r="E20" i="2"/>
  <c r="D20" i="2"/>
  <c r="C20" i="2"/>
  <c r="C26" i="2"/>
  <c r="P6" i="8" l="1"/>
  <c r="D18" i="3" l="1"/>
  <c r="E18" i="3"/>
  <c r="F18" i="3"/>
  <c r="D14" i="3"/>
  <c r="E14" i="3"/>
  <c r="F14" i="3"/>
  <c r="G14" i="3"/>
  <c r="H14" i="3"/>
  <c r="I14" i="3"/>
  <c r="J14" i="3"/>
  <c r="K14" i="3"/>
  <c r="D9" i="3"/>
  <c r="E9" i="3"/>
  <c r="F9" i="3"/>
  <c r="C5" i="3"/>
  <c r="C18" i="3" l="1"/>
  <c r="C14" i="3"/>
  <c r="C9" i="3"/>
</calcChain>
</file>

<file path=xl/sharedStrings.xml><?xml version="1.0" encoding="utf-8"?>
<sst xmlns="http://schemas.openxmlformats.org/spreadsheetml/2006/main" count="283" uniqueCount="68">
  <si>
    <t>EL Students ELA</t>
  </si>
  <si>
    <t>Claim 1</t>
  </si>
  <si>
    <t>Reading</t>
  </si>
  <si>
    <t>Claim 2</t>
  </si>
  <si>
    <t>Listening</t>
  </si>
  <si>
    <t>Claim 3</t>
  </si>
  <si>
    <t>Writing</t>
  </si>
  <si>
    <t>Claim 4</t>
  </si>
  <si>
    <t>Research/ Inquiry</t>
  </si>
  <si>
    <t>A</t>
  </si>
  <si>
    <t>A / N</t>
  </si>
  <si>
    <t>B</t>
  </si>
  <si>
    <t>All EL Students</t>
  </si>
  <si>
    <t>2015-2016</t>
  </si>
  <si>
    <t>Growth</t>
  </si>
  <si>
    <t>Exceeded</t>
  </si>
  <si>
    <t>Not Met</t>
  </si>
  <si>
    <t>Concepts &amp; Procedures</t>
  </si>
  <si>
    <t xml:space="preserve">Claim 2 </t>
  </si>
  <si>
    <t>Communicating Reasoning</t>
  </si>
  <si>
    <t>Claim 1
Reading</t>
  </si>
  <si>
    <t>A/N</t>
  </si>
  <si>
    <t>Claim 2
Listening</t>
  </si>
  <si>
    <t>Claim 3
Writing</t>
  </si>
  <si>
    <t>Claim 4
Research/Inquiry</t>
  </si>
  <si>
    <t>Standard
Met</t>
  </si>
  <si>
    <t>Nearly
Met</t>
  </si>
  <si>
    <t>Not
Met</t>
  </si>
  <si>
    <t>Overall 
ELA EL</t>
  </si>
  <si>
    <t>Claim 1 
Concepts &amp; Procedures</t>
  </si>
  <si>
    <t>Claim 2
Problem solving and modeling, and
data Anaylsis</t>
  </si>
  <si>
    <t>Claim 3
Communicating Reasoning</t>
  </si>
  <si>
    <t>All EL
Students</t>
  </si>
  <si>
    <t>Overall
Math EL</t>
  </si>
  <si>
    <t>All Students</t>
  </si>
  <si>
    <t>Overall ELA Scores</t>
  </si>
  <si>
    <t>ELA Claims</t>
  </si>
  <si>
    <t>Math Claims</t>
  </si>
  <si>
    <t>Overall Math Scores</t>
  </si>
  <si>
    <t>ELA</t>
  </si>
  <si>
    <t>Grade 6</t>
  </si>
  <si>
    <t>Grade 7</t>
  </si>
  <si>
    <t>Grade 8</t>
  </si>
  <si>
    <t>All Grades</t>
  </si>
  <si>
    <t>MATH</t>
  </si>
  <si>
    <t>Problem Solving and Modeling, and Data Analysis</t>
  </si>
  <si>
    <t>NearlyMet</t>
  </si>
  <si>
    <t>Year</t>
  </si>
  <si>
    <t>2016-2017</t>
  </si>
  <si>
    <t>EL Students Math</t>
  </si>
  <si>
    <t>32 students</t>
  </si>
  <si>
    <t>2013-2014</t>
  </si>
  <si>
    <t>2014-2015</t>
  </si>
  <si>
    <t>State of California</t>
  </si>
  <si>
    <t>N/A*</t>
  </si>
  <si>
    <t>Tustin Unified School District</t>
  </si>
  <si>
    <t>Pioneer Middle School</t>
  </si>
  <si>
    <t>2014-2017 CAASPP Student Achievement Distribution</t>
  </si>
  <si>
    <t>English Language Arts</t>
  </si>
  <si>
    <t>Mathematics</t>
  </si>
  <si>
    <t>2017-2018</t>
  </si>
  <si>
    <t>38 students</t>
  </si>
  <si>
    <t>45 students</t>
  </si>
  <si>
    <t>43 students</t>
  </si>
  <si>
    <t>31 students</t>
  </si>
  <si>
    <t>29 students</t>
  </si>
  <si>
    <t>2018-2019</t>
  </si>
  <si>
    <t>59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</si>
</sst>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Verdana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DCD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5">
    <xf numFmtId="0" fontId="0" fillId="0" borderId="0" xfId="0"/>
    <xf numFmtId="0" fontId="5" fillId="0" borderId="0" xfId="0" applyFont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9" fontId="5" fillId="0" borderId="7" xfId="0" applyNumberFormat="1" applyFont="1" applyBorder="1" applyAlignment="1">
      <alignment horizontal="center"/>
    </xf>
    <xf numFmtId="9" fontId="6" fillId="0" borderId="7" xfId="0" applyNumberFormat="1" applyFont="1" applyBorder="1" applyAlignment="1">
      <alignment horizontal="center"/>
    </xf>
    <xf numFmtId="9" fontId="7" fillId="0" borderId="7" xfId="1" applyFont="1" applyBorder="1" applyAlignment="1">
      <alignment horizontal="center"/>
    </xf>
    <xf numFmtId="0" fontId="5" fillId="6" borderId="7" xfId="0" applyFont="1" applyFill="1" applyBorder="1" applyAlignment="1">
      <alignment wrapText="1"/>
    </xf>
    <xf numFmtId="9" fontId="5" fillId="0" borderId="7" xfId="0" applyNumberFormat="1" applyFont="1" applyBorder="1"/>
    <xf numFmtId="9" fontId="6" fillId="0" borderId="7" xfId="0" applyNumberFormat="1" applyFont="1" applyBorder="1"/>
    <xf numFmtId="9" fontId="7" fillId="0" borderId="7" xfId="0" applyNumberFormat="1" applyFont="1" applyBorder="1"/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 vertical="center"/>
    </xf>
    <xf numFmtId="0" fontId="5" fillId="4" borderId="7" xfId="0" applyFont="1" applyFill="1" applyBorder="1" applyAlignment="1">
      <alignment wrapText="1"/>
    </xf>
    <xf numFmtId="0" fontId="5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9" fontId="8" fillId="0" borderId="7" xfId="0" applyNumberFormat="1" applyFont="1" applyBorder="1" applyAlignment="1">
      <alignment horizontal="center"/>
    </xf>
    <xf numFmtId="9" fontId="8" fillId="0" borderId="7" xfId="0" applyNumberFormat="1" applyFont="1" applyBorder="1"/>
    <xf numFmtId="0" fontId="5" fillId="0" borderId="7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9" fontId="4" fillId="0" borderId="7" xfId="0" applyNumberFormat="1" applyFont="1" applyBorder="1" applyAlignment="1" applyProtection="1">
      <alignment horizontal="center" vertical="center" wrapText="1"/>
    </xf>
    <xf numFmtId="0" fontId="5" fillId="0" borderId="0" xfId="0" applyFont="1" applyBorder="1"/>
    <xf numFmtId="0" fontId="0" fillId="0" borderId="0" xfId="0" applyBorder="1"/>
    <xf numFmtId="0" fontId="5" fillId="7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9" fontId="9" fillId="0" borderId="7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9" fontId="10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0" fillId="0" borderId="7" xfId="0" applyBorder="1"/>
    <xf numFmtId="0" fontId="10" fillId="0" borderId="7" xfId="0" applyFont="1" applyBorder="1" applyAlignment="1">
      <alignment vertical="center" wrapText="1"/>
    </xf>
    <xf numFmtId="9" fontId="10" fillId="0" borderId="7" xfId="0" applyNumberFormat="1" applyFont="1" applyBorder="1" applyAlignment="1">
      <alignment vertical="center" wrapText="1"/>
    </xf>
    <xf numFmtId="9" fontId="11" fillId="0" borderId="7" xfId="0" applyNumberFormat="1" applyFont="1" applyBorder="1" applyAlignment="1">
      <alignment horizontal="center" vertical="center" wrapText="1"/>
    </xf>
    <xf numFmtId="9" fontId="10" fillId="0" borderId="7" xfId="0" applyNumberFormat="1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vertical="center" wrapText="1"/>
    </xf>
    <xf numFmtId="9" fontId="11" fillId="0" borderId="12" xfId="0" applyNumberFormat="1" applyFont="1" applyBorder="1" applyAlignment="1">
      <alignment horizontal="center" vertical="center" wrapText="1"/>
    </xf>
    <xf numFmtId="9" fontId="11" fillId="0" borderId="11" xfId="0" applyNumberFormat="1" applyFont="1" applyBorder="1" applyAlignment="1">
      <alignment horizontal="center" vertical="center" wrapText="1"/>
    </xf>
    <xf numFmtId="9" fontId="11" fillId="0" borderId="0" xfId="0" applyNumberFormat="1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center" wrapText="1"/>
    </xf>
    <xf numFmtId="9" fontId="10" fillId="0" borderId="8" xfId="0" applyNumberFormat="1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3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DCD"/>
      <color rgb="FFFFA3A3"/>
      <color rgb="FFFF939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Layout" topLeftCell="A16" zoomScaleNormal="100" workbookViewId="0">
      <selection activeCell="O6" sqref="O6"/>
    </sheetView>
  </sheetViews>
  <sheetFormatPr defaultRowHeight="14.25" x14ac:dyDescent="0.2"/>
  <cols>
    <col min="1" max="1" width="12.28515625" style="1" customWidth="1"/>
    <col min="2" max="2" width="10.5703125" style="1" customWidth="1"/>
    <col min="3" max="3" width="10.28515625" style="1" bestFit="1" customWidth="1"/>
    <col min="4" max="16384" width="9.140625" style="1"/>
  </cols>
  <sheetData>
    <row r="1" spans="1:14" ht="30.75" customHeight="1" x14ac:dyDescent="0.2">
      <c r="A1" s="18" t="s">
        <v>0</v>
      </c>
      <c r="B1" s="77" t="s">
        <v>20</v>
      </c>
      <c r="C1" s="77"/>
      <c r="D1" s="77"/>
      <c r="E1" s="77"/>
      <c r="F1" s="77" t="s">
        <v>22</v>
      </c>
      <c r="G1" s="77"/>
      <c r="H1" s="77"/>
      <c r="I1" s="77" t="s">
        <v>23</v>
      </c>
      <c r="J1" s="77"/>
      <c r="K1" s="77"/>
      <c r="L1" s="77" t="s">
        <v>24</v>
      </c>
      <c r="M1" s="77"/>
      <c r="N1" s="77"/>
    </row>
    <row r="2" spans="1:14" x14ac:dyDescent="0.2">
      <c r="A2" s="2"/>
      <c r="B2" s="3"/>
      <c r="C2" s="3" t="s">
        <v>9</v>
      </c>
      <c r="D2" s="3" t="s">
        <v>21</v>
      </c>
      <c r="E2" s="3" t="s">
        <v>11</v>
      </c>
      <c r="F2" s="3" t="s">
        <v>9</v>
      </c>
      <c r="G2" s="3" t="s">
        <v>21</v>
      </c>
      <c r="H2" s="3" t="s">
        <v>11</v>
      </c>
      <c r="I2" s="3" t="s">
        <v>9</v>
      </c>
      <c r="J2" s="3" t="s">
        <v>21</v>
      </c>
      <c r="K2" s="3" t="s">
        <v>11</v>
      </c>
      <c r="L2" s="3" t="s">
        <v>9</v>
      </c>
      <c r="M2" s="3" t="s">
        <v>21</v>
      </c>
      <c r="N2" s="3" t="s">
        <v>11</v>
      </c>
    </row>
    <row r="3" spans="1:14" ht="28.5" x14ac:dyDescent="0.2">
      <c r="A3" s="11" t="s">
        <v>12</v>
      </c>
      <c r="B3" s="3" t="s">
        <v>13</v>
      </c>
      <c r="C3" s="4">
        <v>0.04</v>
      </c>
      <c r="D3" s="4">
        <v>0.3</v>
      </c>
      <c r="E3" s="4">
        <v>0.66</v>
      </c>
      <c r="F3" s="4">
        <v>0.13</v>
      </c>
      <c r="G3" s="4">
        <v>0.45</v>
      </c>
      <c r="H3" s="4">
        <v>0.43</v>
      </c>
      <c r="I3" s="4">
        <v>0.02</v>
      </c>
      <c r="J3" s="4">
        <v>0.43</v>
      </c>
      <c r="K3" s="4">
        <v>0.55000000000000004</v>
      </c>
      <c r="L3" s="4">
        <v>0.06</v>
      </c>
      <c r="M3" s="4">
        <v>0.51</v>
      </c>
      <c r="N3" s="4">
        <v>0.43</v>
      </c>
    </row>
    <row r="4" spans="1:14" x14ac:dyDescent="0.2">
      <c r="A4" s="11"/>
      <c r="B4" s="3" t="s">
        <v>48</v>
      </c>
      <c r="C4" s="4">
        <v>0.03</v>
      </c>
      <c r="D4" s="4">
        <v>0.26</v>
      </c>
      <c r="E4" s="4">
        <v>0.71</v>
      </c>
      <c r="F4" s="4">
        <v>0.03</v>
      </c>
      <c r="G4" s="4">
        <v>0.41</v>
      </c>
      <c r="H4" s="4">
        <v>0.56000000000000005</v>
      </c>
      <c r="I4" s="4">
        <v>0.03</v>
      </c>
      <c r="J4" s="4">
        <v>0.24</v>
      </c>
      <c r="K4" s="4">
        <v>0.74</v>
      </c>
      <c r="L4" s="4">
        <v>0</v>
      </c>
      <c r="M4" s="4">
        <v>0.32</v>
      </c>
      <c r="N4" s="4">
        <v>0.68</v>
      </c>
    </row>
    <row r="5" spans="1:14" x14ac:dyDescent="0.2">
      <c r="A5" s="11"/>
      <c r="B5" s="3" t="s">
        <v>60</v>
      </c>
      <c r="C5" s="4">
        <v>7.0000000000000007E-2</v>
      </c>
      <c r="D5" s="4">
        <v>0.38</v>
      </c>
      <c r="E5" s="4">
        <v>0.55000000000000004</v>
      </c>
      <c r="F5" s="4">
        <v>0.03</v>
      </c>
      <c r="G5" s="4">
        <v>0.59</v>
      </c>
      <c r="H5" s="4">
        <v>0.38</v>
      </c>
      <c r="I5" s="4">
        <v>0.05</v>
      </c>
      <c r="J5" s="4">
        <v>0.45</v>
      </c>
      <c r="K5" s="4">
        <v>0.5</v>
      </c>
      <c r="L5" s="4">
        <v>0.05</v>
      </c>
      <c r="M5" s="4">
        <v>0.5</v>
      </c>
      <c r="N5" s="4">
        <v>0.45</v>
      </c>
    </row>
    <row r="6" spans="1:14" x14ac:dyDescent="0.2">
      <c r="A6" s="11"/>
      <c r="B6" s="3" t="s">
        <v>66</v>
      </c>
      <c r="C6" s="4">
        <v>0.1</v>
      </c>
      <c r="D6" s="4">
        <v>0.25</v>
      </c>
      <c r="E6" s="4">
        <v>0.64</v>
      </c>
      <c r="F6" s="4">
        <v>0.04</v>
      </c>
      <c r="G6" s="4">
        <v>0.51</v>
      </c>
      <c r="H6" s="4">
        <v>0.46</v>
      </c>
      <c r="I6" s="4">
        <v>7.0000000000000007E-2</v>
      </c>
      <c r="J6" s="4">
        <v>0.46</v>
      </c>
      <c r="K6" s="4">
        <v>0.47</v>
      </c>
      <c r="L6" s="4">
        <v>0.08</v>
      </c>
      <c r="M6" s="4">
        <v>0.46</v>
      </c>
      <c r="N6" s="4">
        <v>0.46</v>
      </c>
    </row>
    <row r="7" spans="1:14" x14ac:dyDescent="0.2">
      <c r="A7" s="2"/>
      <c r="B7" s="3" t="s">
        <v>14</v>
      </c>
      <c r="C7" s="6">
        <f t="shared" ref="C7:M7" si="0">(C6-C3)</f>
        <v>6.0000000000000005E-2</v>
      </c>
      <c r="D7" s="6">
        <f t="shared" si="0"/>
        <v>-4.9999999999999989E-2</v>
      </c>
      <c r="E7" s="6">
        <f t="shared" si="0"/>
        <v>-2.0000000000000018E-2</v>
      </c>
      <c r="F7" s="6">
        <f t="shared" si="0"/>
        <v>-0.09</v>
      </c>
      <c r="G7" s="6">
        <f t="shared" si="0"/>
        <v>0.06</v>
      </c>
      <c r="H7" s="6">
        <f t="shared" si="0"/>
        <v>3.0000000000000027E-2</v>
      </c>
      <c r="I7" s="6">
        <f t="shared" si="0"/>
        <v>0.05</v>
      </c>
      <c r="J7" s="6">
        <f t="shared" si="0"/>
        <v>3.0000000000000027E-2</v>
      </c>
      <c r="K7" s="6">
        <f t="shared" si="0"/>
        <v>-8.0000000000000071E-2</v>
      </c>
      <c r="L7" s="6">
        <f t="shared" si="0"/>
        <v>2.0000000000000004E-2</v>
      </c>
      <c r="M7" s="6">
        <f t="shared" si="0"/>
        <v>-4.9999999999999989E-2</v>
      </c>
      <c r="N7" s="6">
        <v>0.14000000000000001</v>
      </c>
    </row>
    <row r="8" spans="1:14" ht="28.5" x14ac:dyDescent="0.2">
      <c r="A8" s="2"/>
      <c r="B8" s="3"/>
      <c r="C8" s="12" t="s">
        <v>15</v>
      </c>
      <c r="D8" s="16" t="s">
        <v>25</v>
      </c>
      <c r="E8" s="16" t="s">
        <v>26</v>
      </c>
      <c r="F8" s="16" t="s">
        <v>27</v>
      </c>
      <c r="G8" s="2"/>
      <c r="H8" s="2"/>
      <c r="I8" s="2"/>
      <c r="J8" s="2"/>
      <c r="K8" s="2"/>
      <c r="L8" s="2"/>
      <c r="M8" s="2"/>
      <c r="N8" s="2"/>
    </row>
    <row r="9" spans="1:14" ht="28.5" x14ac:dyDescent="0.2">
      <c r="A9" s="7" t="s">
        <v>28</v>
      </c>
      <c r="B9" s="3" t="s">
        <v>13</v>
      </c>
      <c r="C9" s="8">
        <v>0.03</v>
      </c>
      <c r="D9" s="8">
        <v>0.1</v>
      </c>
      <c r="E9" s="8">
        <v>0.24</v>
      </c>
      <c r="F9" s="8">
        <v>0.62</v>
      </c>
      <c r="G9" s="2" t="s">
        <v>65</v>
      </c>
      <c r="H9" s="2"/>
      <c r="I9" s="2"/>
      <c r="J9" s="2"/>
      <c r="K9" s="2"/>
      <c r="L9" s="2"/>
      <c r="M9" s="2"/>
      <c r="N9" s="2"/>
    </row>
    <row r="10" spans="1:14" x14ac:dyDescent="0.2">
      <c r="A10" s="7"/>
      <c r="B10" s="3" t="s">
        <v>48</v>
      </c>
      <c r="C10" s="8">
        <v>0.03</v>
      </c>
      <c r="D10" s="8">
        <v>0.11</v>
      </c>
      <c r="E10" s="8">
        <v>0.22</v>
      </c>
      <c r="F10" s="8">
        <v>0.65</v>
      </c>
      <c r="G10" s="2" t="s">
        <v>50</v>
      </c>
      <c r="H10" s="2"/>
      <c r="I10" s="2"/>
      <c r="J10" s="2"/>
      <c r="K10" s="2"/>
      <c r="L10" s="2"/>
      <c r="M10" s="2"/>
      <c r="N10" s="2"/>
    </row>
    <row r="11" spans="1:14" x14ac:dyDescent="0.2">
      <c r="A11" s="7"/>
      <c r="B11" s="3" t="s">
        <v>60</v>
      </c>
      <c r="C11" s="8">
        <v>0.03</v>
      </c>
      <c r="D11" s="8">
        <v>0.32</v>
      </c>
      <c r="E11" s="8">
        <v>0.26</v>
      </c>
      <c r="F11" s="8">
        <v>0.39</v>
      </c>
      <c r="G11" s="2" t="s">
        <v>61</v>
      </c>
      <c r="H11" s="2"/>
      <c r="I11" s="2"/>
      <c r="J11" s="2"/>
      <c r="K11" s="2"/>
      <c r="L11" s="2"/>
      <c r="M11" s="2"/>
      <c r="N11" s="2"/>
    </row>
    <row r="12" spans="1:14" x14ac:dyDescent="0.2">
      <c r="A12" s="7"/>
      <c r="B12" s="3" t="s">
        <v>66</v>
      </c>
      <c r="C12" s="8">
        <v>0.03</v>
      </c>
      <c r="D12" s="8">
        <v>0.17</v>
      </c>
      <c r="E12" s="8">
        <v>0.25</v>
      </c>
      <c r="F12" s="8">
        <v>0.54</v>
      </c>
      <c r="G12" s="75" t="s">
        <v>67</v>
      </c>
      <c r="H12" s="76"/>
      <c r="I12" s="2"/>
      <c r="J12" s="2"/>
      <c r="K12" s="2"/>
      <c r="L12" s="2"/>
      <c r="M12" s="2"/>
      <c r="N12" s="2"/>
    </row>
    <row r="13" spans="1:14" x14ac:dyDescent="0.2">
      <c r="A13" s="2"/>
      <c r="B13" s="3" t="s">
        <v>14</v>
      </c>
      <c r="C13" s="9">
        <f>(C12-C9)</f>
        <v>0</v>
      </c>
      <c r="D13" s="9">
        <f>(D12-D9)</f>
        <v>7.0000000000000007E-2</v>
      </c>
      <c r="E13" s="9">
        <f>(E12-E9)</f>
        <v>1.0000000000000009E-2</v>
      </c>
      <c r="F13" s="9">
        <f>(F12-F9)</f>
        <v>-7.999999999999996E-2</v>
      </c>
      <c r="G13" s="2"/>
      <c r="H13" s="2"/>
      <c r="I13" s="2"/>
      <c r="J13" s="2"/>
      <c r="K13" s="2"/>
      <c r="L13" s="2"/>
      <c r="M13" s="2"/>
      <c r="N13" s="2"/>
    </row>
    <row r="14" spans="1:14" ht="15" x14ac:dyDescent="0.25">
      <c r="A14" s="2"/>
      <c r="B14"/>
      <c r="C14" s="78" t="s">
        <v>29</v>
      </c>
      <c r="D14" s="78"/>
      <c r="E14" s="78"/>
      <c r="F14" s="78" t="s">
        <v>30</v>
      </c>
      <c r="G14" s="78"/>
      <c r="H14" s="78"/>
      <c r="I14" s="78" t="s">
        <v>31</v>
      </c>
      <c r="J14" s="78"/>
      <c r="K14" s="78"/>
      <c r="L14" s="2"/>
      <c r="M14" s="2"/>
      <c r="N14" s="2"/>
    </row>
    <row r="15" spans="1:14" ht="58.5" customHeight="1" x14ac:dyDescent="0.2">
      <c r="A15" s="14" t="s">
        <v>49</v>
      </c>
      <c r="B15" s="15"/>
      <c r="C15" s="3" t="s">
        <v>9</v>
      </c>
      <c r="D15" s="3" t="s">
        <v>21</v>
      </c>
      <c r="E15" s="3" t="s">
        <v>11</v>
      </c>
      <c r="F15" s="3" t="s">
        <v>9</v>
      </c>
      <c r="G15" s="3" t="s">
        <v>21</v>
      </c>
      <c r="H15" s="3" t="s">
        <v>11</v>
      </c>
      <c r="I15" s="3" t="s">
        <v>9</v>
      </c>
      <c r="J15" s="3" t="s">
        <v>21</v>
      </c>
      <c r="K15" s="3" t="s">
        <v>11</v>
      </c>
      <c r="L15" s="2"/>
      <c r="M15" s="2"/>
      <c r="N15" s="2"/>
    </row>
    <row r="16" spans="1:14" ht="28.5" x14ac:dyDescent="0.2">
      <c r="A16" s="11" t="s">
        <v>32</v>
      </c>
      <c r="B16" s="12" t="s">
        <v>13</v>
      </c>
      <c r="C16" s="4">
        <v>0.13</v>
      </c>
      <c r="D16" s="4">
        <v>0.36</v>
      </c>
      <c r="E16" s="4">
        <v>0.51</v>
      </c>
      <c r="F16" s="4">
        <v>0.05</v>
      </c>
      <c r="G16" s="4">
        <v>0.49</v>
      </c>
      <c r="H16" s="4">
        <v>0.45</v>
      </c>
      <c r="I16" s="4">
        <v>0.09</v>
      </c>
      <c r="J16" s="4">
        <v>0.38</v>
      </c>
      <c r="K16" s="4">
        <v>0.53</v>
      </c>
      <c r="L16" s="2"/>
      <c r="M16" s="2"/>
      <c r="N16" s="2"/>
    </row>
    <row r="17" spans="1:14" x14ac:dyDescent="0.2">
      <c r="A17" s="11"/>
      <c r="B17" s="3" t="s">
        <v>48</v>
      </c>
      <c r="C17" s="4">
        <v>0.17</v>
      </c>
      <c r="D17" s="4">
        <v>0.2</v>
      </c>
      <c r="E17" s="4">
        <v>0.63</v>
      </c>
      <c r="F17" s="4">
        <v>0.1</v>
      </c>
      <c r="G17" s="4">
        <v>0.32</v>
      </c>
      <c r="H17" s="4">
        <v>0.59</v>
      </c>
      <c r="I17" s="4">
        <v>0.15</v>
      </c>
      <c r="J17" s="4">
        <v>0.39</v>
      </c>
      <c r="K17" s="4">
        <v>0.46</v>
      </c>
      <c r="L17" s="2"/>
      <c r="M17" s="2"/>
      <c r="N17" s="2"/>
    </row>
    <row r="18" spans="1:14" x14ac:dyDescent="0.2">
      <c r="A18" s="11"/>
      <c r="B18" s="3" t="s">
        <v>60</v>
      </c>
      <c r="C18" s="4">
        <v>0.26</v>
      </c>
      <c r="D18" s="4">
        <v>0.27</v>
      </c>
      <c r="E18" s="4">
        <v>0.47</v>
      </c>
      <c r="F18" s="4">
        <v>0.15</v>
      </c>
      <c r="G18" s="4">
        <v>0.35</v>
      </c>
      <c r="H18" s="4">
        <v>0.5</v>
      </c>
      <c r="I18" s="4">
        <v>0.14000000000000001</v>
      </c>
      <c r="J18" s="4">
        <v>0.44</v>
      </c>
      <c r="K18" s="4">
        <v>0.42</v>
      </c>
      <c r="L18" s="2"/>
      <c r="M18" s="2"/>
      <c r="N18" s="2"/>
    </row>
    <row r="19" spans="1:14" x14ac:dyDescent="0.2">
      <c r="A19" s="11"/>
      <c r="B19" s="3" t="s">
        <v>66</v>
      </c>
      <c r="C19" s="4">
        <v>0.19</v>
      </c>
      <c r="D19" s="4">
        <v>0.28999999999999998</v>
      </c>
      <c r="E19" s="4">
        <v>0.53</v>
      </c>
      <c r="F19" s="4">
        <v>0.12</v>
      </c>
      <c r="G19" s="4">
        <v>0.28999999999999998</v>
      </c>
      <c r="H19" s="4">
        <v>0.59</v>
      </c>
      <c r="I19" s="4">
        <v>0.14000000000000001</v>
      </c>
      <c r="J19" s="4">
        <v>0.37</v>
      </c>
      <c r="K19" s="4">
        <v>0.49</v>
      </c>
      <c r="L19" s="2"/>
      <c r="M19" s="2"/>
      <c r="N19" s="2"/>
    </row>
    <row r="20" spans="1:14" x14ac:dyDescent="0.2">
      <c r="A20" s="2"/>
      <c r="B20" s="12" t="s">
        <v>14</v>
      </c>
      <c r="C20" s="5">
        <f t="shared" ref="C20:K20" si="1">SUM(C19-C16)</f>
        <v>0.06</v>
      </c>
      <c r="D20" s="5">
        <f t="shared" si="1"/>
        <v>-7.0000000000000007E-2</v>
      </c>
      <c r="E20" s="5">
        <f t="shared" si="1"/>
        <v>2.0000000000000018E-2</v>
      </c>
      <c r="F20" s="5">
        <f t="shared" si="1"/>
        <v>6.9999999999999993E-2</v>
      </c>
      <c r="G20" s="5">
        <f t="shared" si="1"/>
        <v>-0.2</v>
      </c>
      <c r="H20" s="5">
        <f t="shared" si="1"/>
        <v>0.13999999999999996</v>
      </c>
      <c r="I20" s="5">
        <f t="shared" si="1"/>
        <v>5.0000000000000017E-2</v>
      </c>
      <c r="J20" s="5">
        <f t="shared" si="1"/>
        <v>-1.0000000000000009E-2</v>
      </c>
      <c r="K20" s="5">
        <f t="shared" si="1"/>
        <v>-4.0000000000000036E-2</v>
      </c>
      <c r="L20" s="2"/>
      <c r="M20" s="2"/>
      <c r="N20" s="2"/>
    </row>
    <row r="21" spans="1:14" ht="28.5" x14ac:dyDescent="0.2">
      <c r="A21" s="2"/>
      <c r="B21" s="12"/>
      <c r="C21" s="12" t="s">
        <v>15</v>
      </c>
      <c r="D21" s="16" t="s">
        <v>25</v>
      </c>
      <c r="E21" s="16" t="s">
        <v>26</v>
      </c>
      <c r="F21" s="16" t="s">
        <v>16</v>
      </c>
      <c r="G21" s="3"/>
      <c r="H21" s="3"/>
      <c r="I21" s="3"/>
      <c r="J21" s="3"/>
      <c r="K21" s="3"/>
      <c r="L21" s="2"/>
      <c r="M21" s="2"/>
      <c r="N21" s="2"/>
    </row>
    <row r="22" spans="1:14" ht="28.5" x14ac:dyDescent="0.2">
      <c r="A22" s="13" t="s">
        <v>33</v>
      </c>
      <c r="B22" s="12" t="s">
        <v>13</v>
      </c>
      <c r="C22" s="4">
        <v>0</v>
      </c>
      <c r="D22" s="4">
        <v>0.16</v>
      </c>
      <c r="E22" s="4">
        <v>0.19</v>
      </c>
      <c r="F22" s="4">
        <v>0.65</v>
      </c>
      <c r="G22" s="73" t="s">
        <v>64</v>
      </c>
      <c r="H22" s="74"/>
      <c r="I22" s="3"/>
      <c r="J22" s="3"/>
      <c r="K22" s="3"/>
      <c r="L22" s="2"/>
      <c r="M22" s="2"/>
      <c r="N22" s="2"/>
    </row>
    <row r="23" spans="1:14" x14ac:dyDescent="0.2">
      <c r="A23" s="13"/>
      <c r="B23" s="3" t="s">
        <v>48</v>
      </c>
      <c r="C23" s="4">
        <v>0.12</v>
      </c>
      <c r="D23" s="4">
        <v>0.12</v>
      </c>
      <c r="E23" s="4">
        <v>0.23</v>
      </c>
      <c r="F23" s="4">
        <v>0.53</v>
      </c>
      <c r="G23" s="73" t="s">
        <v>63</v>
      </c>
      <c r="H23" s="74"/>
      <c r="I23" s="3"/>
      <c r="J23" s="3"/>
      <c r="K23" s="3"/>
      <c r="L23" s="2"/>
      <c r="M23" s="2"/>
      <c r="N23" s="2"/>
    </row>
    <row r="24" spans="1:14" x14ac:dyDescent="0.2">
      <c r="A24" s="13"/>
      <c r="B24" s="3" t="s">
        <v>60</v>
      </c>
      <c r="C24" s="4">
        <v>0.03</v>
      </c>
      <c r="D24" s="4">
        <v>0.32</v>
      </c>
      <c r="E24" s="4">
        <v>0.26</v>
      </c>
      <c r="F24" s="4">
        <v>0.39</v>
      </c>
      <c r="G24" s="73" t="s">
        <v>62</v>
      </c>
      <c r="H24" s="74"/>
      <c r="I24" s="3"/>
      <c r="J24" s="3"/>
      <c r="K24" s="3"/>
      <c r="L24" s="2"/>
      <c r="M24" s="2"/>
      <c r="N24" s="2"/>
    </row>
    <row r="25" spans="1:14" x14ac:dyDescent="0.2">
      <c r="A25" s="13"/>
      <c r="B25" s="3" t="s">
        <v>66</v>
      </c>
      <c r="C25" s="4">
        <v>0.14000000000000001</v>
      </c>
      <c r="D25" s="4">
        <v>0.14000000000000001</v>
      </c>
      <c r="E25" s="4">
        <v>0.2</v>
      </c>
      <c r="F25" s="4">
        <v>0.52</v>
      </c>
      <c r="G25" s="73" t="s">
        <v>67</v>
      </c>
      <c r="H25" s="74"/>
      <c r="I25" s="3"/>
      <c r="J25" s="3"/>
      <c r="K25" s="3"/>
      <c r="L25" s="2"/>
      <c r="M25" s="2"/>
      <c r="N25" s="2"/>
    </row>
    <row r="26" spans="1:14" x14ac:dyDescent="0.2">
      <c r="A26" s="2"/>
      <c r="B26" s="12" t="s">
        <v>14</v>
      </c>
      <c r="C26" s="5">
        <f>SUM(C25- C22)</f>
        <v>0.14000000000000001</v>
      </c>
      <c r="D26" s="5">
        <f>SUM(D25- D22)</f>
        <v>-1.999999999999999E-2</v>
      </c>
      <c r="E26" s="5">
        <f>SUM(E25- E22)</f>
        <v>1.0000000000000009E-2</v>
      </c>
      <c r="F26" s="5">
        <f>SUM(F25- F22)</f>
        <v>-0.13</v>
      </c>
      <c r="G26" s="73"/>
      <c r="H26" s="74"/>
      <c r="I26" s="3"/>
      <c r="J26" s="3"/>
      <c r="K26" s="3"/>
      <c r="L26" s="2"/>
      <c r="M26" s="2"/>
      <c r="N26" s="2"/>
    </row>
    <row r="27" spans="1:14" x14ac:dyDescent="0.2">
      <c r="A27" s="2"/>
      <c r="B27" s="2"/>
      <c r="C27" s="2"/>
      <c r="D27" s="2"/>
      <c r="E27" s="2"/>
      <c r="F27" s="2"/>
      <c r="G27" s="3"/>
      <c r="H27" s="3"/>
      <c r="I27" s="3"/>
      <c r="J27" s="3"/>
      <c r="K27" s="3"/>
      <c r="L27" s="2"/>
      <c r="M27" s="2"/>
      <c r="N27" s="2"/>
    </row>
    <row r="28" spans="1:14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13">
    <mergeCell ref="L1:N1"/>
    <mergeCell ref="C14:E14"/>
    <mergeCell ref="F14:H14"/>
    <mergeCell ref="I14:K14"/>
    <mergeCell ref="B1:E1"/>
    <mergeCell ref="F1:H1"/>
    <mergeCell ref="I1:K1"/>
    <mergeCell ref="G25:H25"/>
    <mergeCell ref="G26:H26"/>
    <mergeCell ref="G12:H12"/>
    <mergeCell ref="G24:H24"/>
    <mergeCell ref="G23:H23"/>
    <mergeCell ref="G22:H22"/>
  </mergeCells>
  <pageMargins left="0.25" right="0.25" top="0.75" bottom="0.75" header="0.3" footer="0.3"/>
  <pageSetup orientation="landscape" r:id="rId1"/>
  <headerFooter>
    <oddHeader>&amp;L&amp;"Times New Roman,Bold"&amp;14Teacher Name:  &amp;C&amp;"Times New Roman,Bold"&amp;16English Learner Students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16" workbookViewId="0">
      <selection activeCell="A22" sqref="A22:F22"/>
    </sheetView>
  </sheetViews>
  <sheetFormatPr defaultRowHeight="15" x14ac:dyDescent="0.25"/>
  <cols>
    <col min="1" max="1" width="9.140625" style="22"/>
    <col min="2" max="2" width="12.5703125" style="22" customWidth="1"/>
    <col min="3" max="16384" width="9.140625" style="22"/>
  </cols>
  <sheetData>
    <row r="1" spans="1:14" ht="15.75" customHeight="1" x14ac:dyDescent="0.25">
      <c r="A1" s="87" t="s">
        <v>39</v>
      </c>
      <c r="B1" s="88"/>
      <c r="C1" s="79" t="s">
        <v>1</v>
      </c>
      <c r="D1" s="80"/>
      <c r="E1" s="81"/>
      <c r="F1" s="79" t="s">
        <v>3</v>
      </c>
      <c r="G1" s="80"/>
      <c r="H1" s="81"/>
      <c r="I1" s="79" t="s">
        <v>5</v>
      </c>
      <c r="J1" s="80"/>
      <c r="K1" s="81"/>
      <c r="L1" s="79" t="s">
        <v>7</v>
      </c>
      <c r="M1" s="80"/>
      <c r="N1" s="81"/>
    </row>
    <row r="2" spans="1:14" ht="16.5" thickBot="1" x14ac:dyDescent="0.3">
      <c r="A2" s="89"/>
      <c r="B2" s="90"/>
      <c r="C2" s="82" t="s">
        <v>2</v>
      </c>
      <c r="D2" s="83"/>
      <c r="E2" s="84"/>
      <c r="F2" s="82" t="s">
        <v>4</v>
      </c>
      <c r="G2" s="83"/>
      <c r="H2" s="84"/>
      <c r="I2" s="82" t="s">
        <v>6</v>
      </c>
      <c r="J2" s="83"/>
      <c r="K2" s="84"/>
      <c r="L2" s="82" t="s">
        <v>8</v>
      </c>
      <c r="M2" s="83"/>
      <c r="N2" s="84"/>
    </row>
    <row r="3" spans="1:14" ht="15.75" x14ac:dyDescent="0.25">
      <c r="A3" s="85"/>
      <c r="B3" s="86"/>
      <c r="C3" s="25" t="s">
        <v>9</v>
      </c>
      <c r="D3" s="25" t="s">
        <v>10</v>
      </c>
      <c r="E3" s="25" t="s">
        <v>11</v>
      </c>
      <c r="F3" s="25" t="s">
        <v>9</v>
      </c>
      <c r="G3" s="25" t="s">
        <v>10</v>
      </c>
      <c r="H3" s="25" t="s">
        <v>11</v>
      </c>
      <c r="I3" s="25" t="s">
        <v>9</v>
      </c>
      <c r="J3" s="25" t="s">
        <v>10</v>
      </c>
      <c r="K3" s="25" t="s">
        <v>11</v>
      </c>
      <c r="L3" s="25" t="s">
        <v>9</v>
      </c>
      <c r="M3" s="25" t="s">
        <v>10</v>
      </c>
      <c r="N3" s="25" t="s">
        <v>11</v>
      </c>
    </row>
    <row r="4" spans="1:14" ht="17.25" customHeight="1" x14ac:dyDescent="0.25">
      <c r="A4" s="28" t="s">
        <v>40</v>
      </c>
      <c r="B4" s="28" t="s">
        <v>13</v>
      </c>
      <c r="C4" s="29">
        <v>0.31</v>
      </c>
      <c r="D4" s="29">
        <v>0.51</v>
      </c>
      <c r="E4" s="29">
        <v>0.19</v>
      </c>
      <c r="F4" s="29">
        <v>0.24</v>
      </c>
      <c r="G4" s="29">
        <v>0.7</v>
      </c>
      <c r="H4" s="29">
        <v>0.06</v>
      </c>
      <c r="I4" s="29">
        <v>0.45</v>
      </c>
      <c r="J4" s="29">
        <v>0.43</v>
      </c>
      <c r="K4" s="29">
        <v>0.12</v>
      </c>
      <c r="L4" s="29">
        <v>0.42</v>
      </c>
      <c r="M4" s="29">
        <v>0.49</v>
      </c>
      <c r="N4" s="29">
        <v>0.09</v>
      </c>
    </row>
    <row r="5" spans="1:14" ht="17.25" customHeight="1" x14ac:dyDescent="0.25">
      <c r="A5" s="28"/>
      <c r="B5" s="28" t="s">
        <v>48</v>
      </c>
      <c r="C5" s="29">
        <v>0.39</v>
      </c>
      <c r="D5" s="29">
        <v>0.48</v>
      </c>
      <c r="E5" s="29">
        <v>0.14000000000000001</v>
      </c>
      <c r="F5" s="29">
        <v>0.27</v>
      </c>
      <c r="G5" s="29">
        <v>0.67</v>
      </c>
      <c r="H5" s="29">
        <v>0.06</v>
      </c>
      <c r="I5" s="29">
        <v>0.47</v>
      </c>
      <c r="J5" s="29">
        <v>0.42</v>
      </c>
      <c r="K5" s="29">
        <v>0.11</v>
      </c>
      <c r="L5" s="29">
        <v>0.52</v>
      </c>
      <c r="M5" s="29">
        <v>0.4</v>
      </c>
      <c r="N5" s="29">
        <v>0.08</v>
      </c>
    </row>
    <row r="6" spans="1:14" ht="17.25" customHeight="1" x14ac:dyDescent="0.25">
      <c r="A6" s="28"/>
      <c r="B6" s="28" t="s">
        <v>60</v>
      </c>
      <c r="C6" s="29">
        <v>0.42</v>
      </c>
      <c r="D6" s="29">
        <v>0.44</v>
      </c>
      <c r="E6" s="29">
        <v>0.14000000000000001</v>
      </c>
      <c r="F6" s="29">
        <v>0.26</v>
      </c>
      <c r="G6" s="29">
        <v>0.66</v>
      </c>
      <c r="H6" s="29">
        <v>7.0000000000000007E-2</v>
      </c>
      <c r="I6" s="29">
        <v>0.42</v>
      </c>
      <c r="J6" s="29">
        <v>0.46</v>
      </c>
      <c r="K6" s="29">
        <v>0.11</v>
      </c>
      <c r="L6" s="29">
        <v>0.5</v>
      </c>
      <c r="M6" s="29">
        <v>0.42</v>
      </c>
      <c r="N6" s="29">
        <v>0.08</v>
      </c>
    </row>
    <row r="7" spans="1:14" ht="17.25" customHeight="1" x14ac:dyDescent="0.25">
      <c r="A7" s="28"/>
      <c r="B7" s="28" t="s">
        <v>66</v>
      </c>
      <c r="C7" s="29">
        <v>0.4</v>
      </c>
      <c r="D7" s="29">
        <v>0.44</v>
      </c>
      <c r="E7" s="29">
        <v>0.16</v>
      </c>
      <c r="F7" s="29">
        <v>0.28999999999999998</v>
      </c>
      <c r="G7" s="29">
        <v>0.62</v>
      </c>
      <c r="H7" s="29">
        <v>0.08</v>
      </c>
      <c r="I7" s="29">
        <v>0.27</v>
      </c>
      <c r="J7" s="29">
        <v>0.55000000000000004</v>
      </c>
      <c r="K7" s="29">
        <v>0.18</v>
      </c>
      <c r="L7" s="29">
        <v>0.44</v>
      </c>
      <c r="M7" s="29">
        <v>0.48</v>
      </c>
      <c r="N7" s="29">
        <v>0.09</v>
      </c>
    </row>
    <row r="8" spans="1:14" ht="15.75" x14ac:dyDescent="0.25">
      <c r="A8" s="26"/>
      <c r="B8" s="26" t="s">
        <v>14</v>
      </c>
      <c r="C8" s="23">
        <f t="shared" ref="C8:N8" si="0">SUM(C7-C4)</f>
        <v>9.0000000000000024E-2</v>
      </c>
      <c r="D8" s="23">
        <f t="shared" si="0"/>
        <v>-7.0000000000000007E-2</v>
      </c>
      <c r="E8" s="23">
        <f t="shared" si="0"/>
        <v>-0.03</v>
      </c>
      <c r="F8" s="23">
        <f t="shared" si="0"/>
        <v>4.9999999999999989E-2</v>
      </c>
      <c r="G8" s="23">
        <f t="shared" si="0"/>
        <v>-7.999999999999996E-2</v>
      </c>
      <c r="H8" s="23">
        <f t="shared" si="0"/>
        <v>2.0000000000000004E-2</v>
      </c>
      <c r="I8" s="23">
        <f t="shared" si="0"/>
        <v>-0.18</v>
      </c>
      <c r="J8" s="23">
        <f t="shared" si="0"/>
        <v>0.12000000000000005</v>
      </c>
      <c r="K8" s="23">
        <f t="shared" si="0"/>
        <v>0.06</v>
      </c>
      <c r="L8" s="23">
        <f t="shared" si="0"/>
        <v>2.0000000000000018E-2</v>
      </c>
      <c r="M8" s="23">
        <f t="shared" si="0"/>
        <v>-1.0000000000000009E-2</v>
      </c>
      <c r="N8" s="23">
        <f t="shared" si="0"/>
        <v>0</v>
      </c>
    </row>
    <row r="9" spans="1:14" ht="15.75" x14ac:dyDescent="0.25">
      <c r="A9" s="26"/>
      <c r="B9" s="26"/>
      <c r="C9" s="23"/>
      <c r="D9" s="24"/>
      <c r="E9" s="24"/>
      <c r="F9" s="23"/>
      <c r="G9" s="24"/>
      <c r="H9" s="23"/>
      <c r="I9" s="23"/>
      <c r="J9" s="24"/>
      <c r="K9" s="23"/>
      <c r="L9" s="23"/>
      <c r="M9" s="24"/>
      <c r="N9" s="24"/>
    </row>
    <row r="10" spans="1:14" ht="15.75" x14ac:dyDescent="0.25">
      <c r="A10" s="26" t="s">
        <v>41</v>
      </c>
      <c r="B10" s="26" t="s">
        <v>13</v>
      </c>
      <c r="C10" s="27">
        <v>0.42</v>
      </c>
      <c r="D10" s="27">
        <v>0.47</v>
      </c>
      <c r="E10" s="27">
        <v>0.11</v>
      </c>
      <c r="F10" s="27">
        <v>0.28999999999999998</v>
      </c>
      <c r="G10" s="27">
        <v>0.63</v>
      </c>
      <c r="H10" s="27">
        <v>7.0000000000000007E-2</v>
      </c>
      <c r="I10" s="27">
        <v>0.48</v>
      </c>
      <c r="J10" s="27">
        <v>0.42</v>
      </c>
      <c r="K10" s="27">
        <v>0.1</v>
      </c>
      <c r="L10" s="27">
        <v>0.48</v>
      </c>
      <c r="M10" s="27">
        <v>0.44</v>
      </c>
      <c r="N10" s="27">
        <v>0.08</v>
      </c>
    </row>
    <row r="11" spans="1:14" ht="15.75" x14ac:dyDescent="0.25">
      <c r="A11" s="26"/>
      <c r="B11" s="28" t="s">
        <v>48</v>
      </c>
      <c r="C11" s="27">
        <v>0.43</v>
      </c>
      <c r="D11" s="27">
        <v>0.41</v>
      </c>
      <c r="E11" s="27">
        <v>0.16</v>
      </c>
      <c r="F11" s="27">
        <v>0.24</v>
      </c>
      <c r="G11" s="27">
        <v>0.66</v>
      </c>
      <c r="H11" s="27">
        <v>0.1</v>
      </c>
      <c r="I11" s="27">
        <v>0.5</v>
      </c>
      <c r="J11" s="27">
        <v>0.38</v>
      </c>
      <c r="K11" s="27">
        <v>0.12</v>
      </c>
      <c r="L11" s="27">
        <v>0.44</v>
      </c>
      <c r="M11" s="27">
        <v>0.45</v>
      </c>
      <c r="N11" s="27">
        <v>0.11</v>
      </c>
    </row>
    <row r="12" spans="1:14" ht="15.75" x14ac:dyDescent="0.25">
      <c r="A12" s="26"/>
      <c r="B12" s="28" t="s">
        <v>60</v>
      </c>
      <c r="C12" s="27">
        <v>0.36</v>
      </c>
      <c r="D12" s="27">
        <v>0.44</v>
      </c>
      <c r="E12" s="27">
        <v>0.2</v>
      </c>
      <c r="F12" s="27">
        <v>0.21</v>
      </c>
      <c r="G12" s="27">
        <v>0.7</v>
      </c>
      <c r="H12" s="27">
        <v>0.09</v>
      </c>
      <c r="I12" s="27">
        <v>0.52</v>
      </c>
      <c r="J12" s="27">
        <v>0.38</v>
      </c>
      <c r="K12" s="27">
        <v>0.09</v>
      </c>
      <c r="L12" s="27">
        <v>0.54</v>
      </c>
      <c r="M12" s="27">
        <v>0.38</v>
      </c>
      <c r="N12" s="27">
        <v>0.08</v>
      </c>
    </row>
    <row r="13" spans="1:14" ht="15.75" x14ac:dyDescent="0.25">
      <c r="A13" s="26"/>
      <c r="B13" s="28" t="s">
        <v>66</v>
      </c>
      <c r="C13" s="27">
        <v>0.44</v>
      </c>
      <c r="D13" s="27">
        <v>0.41</v>
      </c>
      <c r="E13" s="27">
        <v>0.15</v>
      </c>
      <c r="F13" s="27">
        <v>0.27</v>
      </c>
      <c r="G13" s="27">
        <v>0.63</v>
      </c>
      <c r="H13" s="27">
        <v>0.09</v>
      </c>
      <c r="I13" s="27">
        <v>0.44</v>
      </c>
      <c r="J13" s="27">
        <v>0.49</v>
      </c>
      <c r="K13" s="27">
        <v>0.08</v>
      </c>
      <c r="L13" s="27">
        <v>0.48</v>
      </c>
      <c r="M13" s="27">
        <v>0.42</v>
      </c>
      <c r="N13" s="27">
        <v>0.1</v>
      </c>
    </row>
    <row r="14" spans="1:14" ht="15.75" x14ac:dyDescent="0.25">
      <c r="A14" s="26"/>
      <c r="B14" s="26" t="s">
        <v>14</v>
      </c>
      <c r="C14" s="23">
        <f>SUM(C13-C10)</f>
        <v>2.0000000000000018E-2</v>
      </c>
      <c r="D14" s="23">
        <f t="shared" ref="D14:N14" si="1">SUM(D13-D10)</f>
        <v>-0.06</v>
      </c>
      <c r="E14" s="23">
        <f t="shared" si="1"/>
        <v>3.9999999999999994E-2</v>
      </c>
      <c r="F14" s="23">
        <f t="shared" si="1"/>
        <v>-1.9999999999999962E-2</v>
      </c>
      <c r="G14" s="23">
        <f t="shared" si="1"/>
        <v>0</v>
      </c>
      <c r="H14" s="23">
        <f t="shared" si="1"/>
        <v>1.999999999999999E-2</v>
      </c>
      <c r="I14" s="23">
        <f t="shared" si="1"/>
        <v>-3.999999999999998E-2</v>
      </c>
      <c r="J14" s="23">
        <f t="shared" si="1"/>
        <v>7.0000000000000007E-2</v>
      </c>
      <c r="K14" s="23">
        <f t="shared" si="1"/>
        <v>-2.0000000000000004E-2</v>
      </c>
      <c r="L14" s="23">
        <f t="shared" si="1"/>
        <v>0</v>
      </c>
      <c r="M14" s="23">
        <f t="shared" si="1"/>
        <v>-2.0000000000000018E-2</v>
      </c>
      <c r="N14" s="23">
        <f t="shared" si="1"/>
        <v>2.0000000000000004E-2</v>
      </c>
    </row>
    <row r="15" spans="1:14" ht="15.75" x14ac:dyDescent="0.25">
      <c r="A15" s="26"/>
      <c r="B15" s="26"/>
      <c r="C15" s="24"/>
      <c r="D15" s="24"/>
      <c r="E15" s="23"/>
      <c r="F15" s="24"/>
      <c r="G15" s="23"/>
      <c r="H15" s="23"/>
      <c r="I15" s="24"/>
      <c r="J15" s="23"/>
      <c r="K15" s="23"/>
      <c r="L15" s="24"/>
      <c r="M15" s="23"/>
      <c r="N15" s="23"/>
    </row>
    <row r="16" spans="1:14" ht="15.75" x14ac:dyDescent="0.25">
      <c r="A16" s="26" t="s">
        <v>42</v>
      </c>
      <c r="B16" s="26" t="s">
        <v>13</v>
      </c>
      <c r="C16" s="27">
        <v>0.5</v>
      </c>
      <c r="D16" s="27">
        <v>0.36</v>
      </c>
      <c r="E16" s="27">
        <v>0.14000000000000001</v>
      </c>
      <c r="F16" s="27">
        <v>0.28999999999999998</v>
      </c>
      <c r="G16" s="27">
        <v>0.64</v>
      </c>
      <c r="H16" s="27">
        <v>0.08</v>
      </c>
      <c r="I16" s="27">
        <v>0.41</v>
      </c>
      <c r="J16" s="27">
        <v>0.47</v>
      </c>
      <c r="K16" s="27">
        <v>0.12</v>
      </c>
      <c r="L16" s="27">
        <v>0.46</v>
      </c>
      <c r="M16" s="27">
        <v>0.45</v>
      </c>
      <c r="N16" s="27">
        <v>0.09</v>
      </c>
    </row>
    <row r="17" spans="1:14" ht="15.75" x14ac:dyDescent="0.25">
      <c r="A17" s="26"/>
      <c r="B17" s="28" t="s">
        <v>48</v>
      </c>
      <c r="C17" s="27">
        <v>0.48</v>
      </c>
      <c r="D17" s="27">
        <v>0.42</v>
      </c>
      <c r="E17" s="27">
        <v>0.1</v>
      </c>
      <c r="F17" s="27">
        <v>0.32</v>
      </c>
      <c r="G17" s="27">
        <v>0.63</v>
      </c>
      <c r="H17" s="27">
        <v>0.05</v>
      </c>
      <c r="I17" s="27">
        <v>0.47</v>
      </c>
      <c r="J17" s="27">
        <v>0.42</v>
      </c>
      <c r="K17" s="27">
        <v>0.1</v>
      </c>
      <c r="L17" s="27">
        <v>0.49</v>
      </c>
      <c r="M17" s="27">
        <v>0.42</v>
      </c>
      <c r="N17" s="27">
        <v>0.09</v>
      </c>
    </row>
    <row r="18" spans="1:14" ht="15.75" x14ac:dyDescent="0.25">
      <c r="A18" s="26"/>
      <c r="B18" s="28" t="s">
        <v>60</v>
      </c>
      <c r="C18" s="27">
        <v>0.43</v>
      </c>
      <c r="D18" s="27">
        <v>0.4</v>
      </c>
      <c r="E18" s="27">
        <v>0.16</v>
      </c>
      <c r="F18" s="27">
        <v>0.28999999999999998</v>
      </c>
      <c r="G18" s="27">
        <v>0.6</v>
      </c>
      <c r="H18" s="27">
        <v>0.11</v>
      </c>
      <c r="I18" s="27">
        <v>0.41</v>
      </c>
      <c r="J18" s="27">
        <v>0.45</v>
      </c>
      <c r="K18" s="27">
        <v>0.14000000000000001</v>
      </c>
      <c r="L18" s="27">
        <v>0.46</v>
      </c>
      <c r="M18" s="27">
        <v>0.43</v>
      </c>
      <c r="N18" s="27">
        <v>0.11</v>
      </c>
    </row>
    <row r="19" spans="1:14" ht="15.75" x14ac:dyDescent="0.25">
      <c r="A19" s="26"/>
      <c r="B19" s="28" t="s">
        <v>66</v>
      </c>
      <c r="C19" s="27">
        <v>0.44</v>
      </c>
      <c r="D19" s="27">
        <v>0.41</v>
      </c>
      <c r="E19" s="27">
        <v>0.15</v>
      </c>
      <c r="F19" s="27">
        <v>0.27</v>
      </c>
      <c r="G19" s="27">
        <v>0.63</v>
      </c>
      <c r="H19" s="27">
        <v>0.09</v>
      </c>
      <c r="I19" s="27">
        <v>0.44</v>
      </c>
      <c r="J19" s="27">
        <v>0.49</v>
      </c>
      <c r="K19" s="27">
        <v>0.08</v>
      </c>
      <c r="L19" s="27">
        <v>0.48</v>
      </c>
      <c r="M19" s="27">
        <v>0.42</v>
      </c>
      <c r="N19" s="27">
        <v>0.1</v>
      </c>
    </row>
    <row r="20" spans="1:14" ht="15.75" x14ac:dyDescent="0.25">
      <c r="A20" s="26"/>
      <c r="B20" s="26" t="s">
        <v>14</v>
      </c>
      <c r="C20" s="24">
        <f>SUM(C19-C16)</f>
        <v>-0.06</v>
      </c>
      <c r="D20" s="24">
        <f t="shared" ref="D20:N20" si="2">SUM(D19-D16)</f>
        <v>4.9999999999999989E-2</v>
      </c>
      <c r="E20" s="24">
        <f t="shared" si="2"/>
        <v>9.9999999999999811E-3</v>
      </c>
      <c r="F20" s="24">
        <f t="shared" si="2"/>
        <v>-1.9999999999999962E-2</v>
      </c>
      <c r="G20" s="24">
        <f t="shared" si="2"/>
        <v>-1.0000000000000009E-2</v>
      </c>
      <c r="H20" s="24">
        <f t="shared" si="2"/>
        <v>9.999999999999995E-3</v>
      </c>
      <c r="I20" s="24">
        <f t="shared" si="2"/>
        <v>3.0000000000000027E-2</v>
      </c>
      <c r="J20" s="24">
        <f t="shared" si="2"/>
        <v>2.0000000000000018E-2</v>
      </c>
      <c r="K20" s="24">
        <f t="shared" si="2"/>
        <v>-3.9999999999999994E-2</v>
      </c>
      <c r="L20" s="24">
        <f t="shared" si="2"/>
        <v>1.9999999999999962E-2</v>
      </c>
      <c r="M20" s="24">
        <f t="shared" si="2"/>
        <v>-3.0000000000000027E-2</v>
      </c>
      <c r="N20" s="24">
        <f t="shared" si="2"/>
        <v>1.0000000000000009E-2</v>
      </c>
    </row>
    <row r="21" spans="1:14" ht="15.75" x14ac:dyDescent="0.25">
      <c r="A21" s="26"/>
      <c r="B21" s="26"/>
      <c r="C21" s="24"/>
      <c r="D21" s="23"/>
      <c r="E21" s="23"/>
      <c r="F21" s="24"/>
      <c r="G21" s="23"/>
      <c r="H21" s="23"/>
      <c r="I21" s="24"/>
      <c r="J21" s="23"/>
      <c r="K21" s="23"/>
      <c r="L21" s="24"/>
      <c r="M21" s="23"/>
      <c r="N21" s="23"/>
    </row>
    <row r="22" spans="1:14" ht="42.75" x14ac:dyDescent="0.2">
      <c r="A22" s="43" t="s">
        <v>35</v>
      </c>
      <c r="B22" s="34"/>
      <c r="C22" s="35" t="s">
        <v>15</v>
      </c>
      <c r="D22" s="17" t="s">
        <v>25</v>
      </c>
      <c r="E22" s="17" t="s">
        <v>26</v>
      </c>
      <c r="F22" s="17" t="s">
        <v>27</v>
      </c>
      <c r="G22" s="2"/>
      <c r="H22" s="2"/>
      <c r="I22" s="2"/>
      <c r="J22" s="2"/>
      <c r="K22" s="2"/>
      <c r="L22" s="2"/>
      <c r="M22" s="2"/>
      <c r="N22" s="2"/>
    </row>
    <row r="23" spans="1:14" x14ac:dyDescent="0.2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">
      <c r="A24" s="2" t="s">
        <v>40</v>
      </c>
      <c r="B24" s="3" t="s">
        <v>13</v>
      </c>
      <c r="C24" s="8">
        <v>0.32</v>
      </c>
      <c r="D24" s="8">
        <v>0.4</v>
      </c>
      <c r="E24" s="8">
        <v>0.18</v>
      </c>
      <c r="F24" s="8">
        <v>0.1</v>
      </c>
      <c r="G24" s="2"/>
      <c r="H24" s="2"/>
      <c r="I24" s="2"/>
      <c r="J24" s="2"/>
      <c r="K24" s="2"/>
      <c r="L24" s="2"/>
      <c r="M24" s="2"/>
      <c r="N24" s="2"/>
    </row>
    <row r="25" spans="1:14" ht="15.75" x14ac:dyDescent="0.2">
      <c r="A25" s="2"/>
      <c r="B25" s="28" t="s">
        <v>48</v>
      </c>
      <c r="C25" s="8">
        <v>0.36</v>
      </c>
      <c r="D25" s="8">
        <v>0.41</v>
      </c>
      <c r="E25" s="8">
        <v>0.15</v>
      </c>
      <c r="F25" s="8">
        <v>0.08</v>
      </c>
      <c r="G25" s="2"/>
      <c r="H25" s="2"/>
      <c r="I25" s="2"/>
      <c r="J25" s="2"/>
      <c r="K25" s="2"/>
      <c r="L25" s="2"/>
      <c r="M25" s="2"/>
      <c r="N25" s="2"/>
    </row>
    <row r="26" spans="1:14" ht="15.75" x14ac:dyDescent="0.2">
      <c r="A26" s="2"/>
      <c r="B26" s="28" t="s">
        <v>60</v>
      </c>
      <c r="C26" s="8">
        <v>0.37</v>
      </c>
      <c r="D26" s="8">
        <v>0.35</v>
      </c>
      <c r="E26" s="8">
        <v>0.2</v>
      </c>
      <c r="F26" s="8">
        <v>0.08</v>
      </c>
      <c r="G26" s="2"/>
      <c r="H26" s="2"/>
      <c r="I26" s="2"/>
      <c r="J26" s="2"/>
      <c r="K26" s="2"/>
      <c r="L26" s="2"/>
      <c r="M26" s="2"/>
      <c r="N26" s="2"/>
    </row>
    <row r="27" spans="1:14" ht="15.75" x14ac:dyDescent="0.2">
      <c r="A27" s="2"/>
      <c r="B27" s="28" t="s">
        <v>66</v>
      </c>
      <c r="C27" s="8">
        <v>0.3</v>
      </c>
      <c r="D27" s="8">
        <v>0.38</v>
      </c>
      <c r="E27" s="8">
        <v>0.22</v>
      </c>
      <c r="F27" s="8">
        <v>0.1</v>
      </c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2"/>
      <c r="B28" s="3" t="s">
        <v>14</v>
      </c>
      <c r="C28" s="9">
        <f>(C27-C24)</f>
        <v>-2.0000000000000018E-2</v>
      </c>
      <c r="D28" s="9">
        <f t="shared" ref="D28:F28" si="3">(D27-D24)</f>
        <v>-2.0000000000000018E-2</v>
      </c>
      <c r="E28" s="9">
        <f t="shared" si="3"/>
        <v>4.0000000000000008E-2</v>
      </c>
      <c r="F28" s="9">
        <f t="shared" si="3"/>
        <v>0</v>
      </c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2" t="s">
        <v>41</v>
      </c>
      <c r="B29" s="3" t="s">
        <v>13</v>
      </c>
      <c r="C29" s="8">
        <v>0.34</v>
      </c>
      <c r="D29" s="8">
        <v>0.41</v>
      </c>
      <c r="E29" s="8">
        <v>0.17</v>
      </c>
      <c r="F29" s="8">
        <v>7.0000000000000007E-2</v>
      </c>
      <c r="G29" s="2"/>
      <c r="H29" s="2"/>
      <c r="I29" s="2"/>
      <c r="J29" s="2"/>
      <c r="K29" s="2"/>
      <c r="L29" s="2"/>
      <c r="M29" s="2"/>
      <c r="N29" s="2"/>
    </row>
    <row r="30" spans="1:14" ht="15.75" x14ac:dyDescent="0.2">
      <c r="A30" s="2"/>
      <c r="B30" s="28" t="s">
        <v>48</v>
      </c>
      <c r="C30" s="8">
        <v>0.33</v>
      </c>
      <c r="D30" s="8">
        <v>0.4</v>
      </c>
      <c r="E30" s="8">
        <v>0.15</v>
      </c>
      <c r="F30" s="8">
        <v>0.12</v>
      </c>
      <c r="G30" s="2"/>
      <c r="H30" s="2"/>
      <c r="I30" s="2"/>
      <c r="J30" s="2"/>
      <c r="K30" s="2"/>
      <c r="L30" s="2"/>
      <c r="M30" s="2"/>
      <c r="N30" s="2"/>
    </row>
    <row r="31" spans="1:14" ht="15.75" x14ac:dyDescent="0.2">
      <c r="A31" s="2"/>
      <c r="B31" s="28" t="s">
        <v>60</v>
      </c>
      <c r="C31" s="8">
        <v>0.35</v>
      </c>
      <c r="D31" s="8">
        <v>0.44</v>
      </c>
      <c r="E31" s="8">
        <v>0.14000000000000001</v>
      </c>
      <c r="F31" s="8">
        <v>0.08</v>
      </c>
      <c r="G31" s="2"/>
      <c r="H31" s="2"/>
      <c r="I31" s="2"/>
      <c r="J31" s="2"/>
      <c r="K31" s="2"/>
      <c r="L31" s="2"/>
      <c r="M31" s="2"/>
      <c r="N31" s="2"/>
    </row>
    <row r="32" spans="1:14" ht="15.75" x14ac:dyDescent="0.2">
      <c r="A32" s="2"/>
      <c r="B32" s="28" t="s">
        <v>66</v>
      </c>
      <c r="C32" s="8">
        <v>0.36</v>
      </c>
      <c r="D32" s="8">
        <v>0.39</v>
      </c>
      <c r="E32" s="8">
        <v>0.16</v>
      </c>
      <c r="F32" s="8">
        <v>0.09</v>
      </c>
      <c r="G32" s="2"/>
      <c r="H32" s="2"/>
      <c r="I32" s="2"/>
      <c r="J32" s="2"/>
      <c r="K32" s="2"/>
      <c r="L32" s="2"/>
      <c r="M32" s="2"/>
      <c r="N32" s="2"/>
    </row>
    <row r="33" spans="1:14" x14ac:dyDescent="0.2">
      <c r="A33" s="2"/>
      <c r="B33" s="3" t="s">
        <v>14</v>
      </c>
      <c r="C33" s="10">
        <f>(C32-C29)</f>
        <v>1.9999999999999962E-2</v>
      </c>
      <c r="D33" s="10">
        <f t="shared" ref="D33:F33" si="4">(D32-D29)</f>
        <v>-1.9999999999999962E-2</v>
      </c>
      <c r="E33" s="10">
        <f t="shared" si="4"/>
        <v>-1.0000000000000009E-2</v>
      </c>
      <c r="F33" s="10">
        <f t="shared" si="4"/>
        <v>1.999999999999999E-2</v>
      </c>
      <c r="G33" s="2"/>
      <c r="H33" s="2"/>
      <c r="I33" s="2"/>
      <c r="J33" s="2"/>
      <c r="K33" s="2"/>
      <c r="L33" s="2"/>
      <c r="M33" s="2"/>
      <c r="N33" s="2"/>
    </row>
    <row r="34" spans="1:14" x14ac:dyDescent="0.2">
      <c r="A34" s="2" t="s">
        <v>42</v>
      </c>
      <c r="B34" s="3" t="s">
        <v>13</v>
      </c>
      <c r="C34" s="8">
        <v>0.33</v>
      </c>
      <c r="D34" s="8">
        <v>0.41</v>
      </c>
      <c r="E34" s="8">
        <v>0.16</v>
      </c>
      <c r="F34" s="8">
        <v>0.09</v>
      </c>
      <c r="G34" s="2"/>
      <c r="H34" s="2"/>
      <c r="I34" s="2"/>
      <c r="J34" s="2"/>
      <c r="K34" s="2"/>
      <c r="L34" s="2"/>
      <c r="M34" s="2"/>
      <c r="N34" s="2"/>
    </row>
    <row r="35" spans="1:14" ht="15.75" x14ac:dyDescent="0.2">
      <c r="A35" s="2"/>
      <c r="B35" s="28" t="s">
        <v>48</v>
      </c>
      <c r="C35" s="8">
        <v>0.37</v>
      </c>
      <c r="D35" s="8">
        <v>0.41</v>
      </c>
      <c r="E35" s="8">
        <v>0.16</v>
      </c>
      <c r="F35" s="8">
        <v>0.06</v>
      </c>
      <c r="G35" s="2"/>
      <c r="H35" s="2"/>
      <c r="I35" s="2"/>
      <c r="J35" s="2"/>
      <c r="K35" s="2"/>
      <c r="L35" s="2"/>
      <c r="M35" s="2"/>
      <c r="N35" s="2"/>
    </row>
    <row r="36" spans="1:14" ht="15.75" x14ac:dyDescent="0.2">
      <c r="A36" s="2"/>
      <c r="B36" s="28" t="s">
        <v>60</v>
      </c>
      <c r="C36" s="8">
        <v>0.33</v>
      </c>
      <c r="D36" s="8">
        <v>0.38</v>
      </c>
      <c r="E36" s="8">
        <v>0.17</v>
      </c>
      <c r="F36" s="8">
        <v>0.12</v>
      </c>
      <c r="G36" s="2"/>
      <c r="H36" s="2"/>
      <c r="I36" s="2"/>
      <c r="J36" s="2"/>
      <c r="K36" s="2"/>
      <c r="L36" s="2"/>
      <c r="M36" s="2"/>
      <c r="N36" s="2"/>
    </row>
    <row r="37" spans="1:14" ht="15.75" x14ac:dyDescent="0.2">
      <c r="A37" s="2"/>
      <c r="B37" s="28" t="s">
        <v>66</v>
      </c>
      <c r="C37" s="8">
        <v>0.36</v>
      </c>
      <c r="D37" s="8">
        <v>0.39</v>
      </c>
      <c r="E37" s="8">
        <v>0.16</v>
      </c>
      <c r="F37" s="8">
        <v>0.09</v>
      </c>
      <c r="G37" s="2"/>
      <c r="H37" s="2"/>
      <c r="I37" s="2"/>
      <c r="J37" s="2"/>
      <c r="K37" s="2"/>
      <c r="L37" s="2"/>
      <c r="M37" s="2"/>
      <c r="N37" s="2"/>
    </row>
    <row r="38" spans="1:14" x14ac:dyDescent="0.2">
      <c r="A38" s="2"/>
      <c r="B38" s="3" t="s">
        <v>14</v>
      </c>
      <c r="C38" s="9">
        <f>(C37-C34)</f>
        <v>2.9999999999999971E-2</v>
      </c>
      <c r="D38" s="9">
        <f t="shared" ref="D38:F38" si="5">(D37-D34)</f>
        <v>-1.9999999999999962E-2</v>
      </c>
      <c r="E38" s="9">
        <f t="shared" si="5"/>
        <v>0</v>
      </c>
      <c r="F38" s="9">
        <f t="shared" si="5"/>
        <v>0</v>
      </c>
      <c r="G38" s="2"/>
      <c r="H38" s="2"/>
      <c r="I38" s="2"/>
      <c r="J38" s="2"/>
      <c r="K38" s="2"/>
      <c r="L38" s="2"/>
      <c r="M38" s="2"/>
      <c r="N38" s="2"/>
    </row>
    <row r="39" spans="1:14" ht="28.5" x14ac:dyDescent="0.2">
      <c r="A39" s="11" t="s">
        <v>43</v>
      </c>
      <c r="B39" s="3" t="s">
        <v>13</v>
      </c>
      <c r="C39" s="8">
        <v>0.33</v>
      </c>
      <c r="D39" s="8">
        <v>0.41</v>
      </c>
      <c r="E39" s="8">
        <v>0.17</v>
      </c>
      <c r="F39" s="8">
        <v>0.09</v>
      </c>
      <c r="G39" s="2"/>
      <c r="H39" s="2"/>
      <c r="I39" s="2"/>
      <c r="J39" s="2"/>
      <c r="K39" s="2"/>
      <c r="L39" s="2"/>
      <c r="M39" s="2"/>
      <c r="N39" s="2"/>
    </row>
    <row r="40" spans="1:14" ht="15.75" x14ac:dyDescent="0.2">
      <c r="A40" s="11"/>
      <c r="B40" s="28" t="s">
        <v>48</v>
      </c>
      <c r="C40" s="8">
        <v>0.37</v>
      </c>
      <c r="D40" s="8">
        <v>0.37</v>
      </c>
      <c r="E40" s="8">
        <v>0.15</v>
      </c>
      <c r="F40" s="8">
        <v>0.11</v>
      </c>
      <c r="G40" s="2"/>
      <c r="H40" s="2"/>
      <c r="I40" s="2"/>
      <c r="J40" s="2"/>
      <c r="K40" s="2"/>
      <c r="L40" s="2"/>
      <c r="M40" s="2"/>
      <c r="N40" s="2"/>
    </row>
    <row r="41" spans="1:14" ht="15.75" x14ac:dyDescent="0.2">
      <c r="A41" s="11"/>
      <c r="B41" s="28" t="s">
        <v>60</v>
      </c>
      <c r="C41" s="8">
        <v>0.35</v>
      </c>
      <c r="D41" s="8">
        <v>0.39</v>
      </c>
      <c r="E41" s="8">
        <v>0.17</v>
      </c>
      <c r="F41" s="8">
        <v>0.09</v>
      </c>
      <c r="G41" s="2"/>
      <c r="H41" s="2"/>
      <c r="I41" s="2"/>
      <c r="J41" s="2"/>
      <c r="K41" s="2"/>
      <c r="L41" s="2"/>
      <c r="M41" s="2"/>
      <c r="N41" s="2"/>
    </row>
    <row r="42" spans="1:14" ht="15.75" x14ac:dyDescent="0.2">
      <c r="A42" s="11"/>
      <c r="B42" s="28" t="s">
        <v>66</v>
      </c>
      <c r="C42" s="8">
        <v>0.31</v>
      </c>
      <c r="D42" s="8">
        <v>0.39</v>
      </c>
      <c r="E42" s="8">
        <v>0.19</v>
      </c>
      <c r="F42" s="8">
        <v>0.11</v>
      </c>
      <c r="G42" s="2"/>
      <c r="H42" s="2"/>
      <c r="I42" s="2"/>
      <c r="J42" s="2"/>
      <c r="K42" s="2"/>
      <c r="L42" s="2"/>
      <c r="M42" s="2"/>
      <c r="N42" s="2"/>
    </row>
    <row r="43" spans="1:14" x14ac:dyDescent="0.2">
      <c r="A43" s="2"/>
      <c r="B43" s="3" t="s">
        <v>14</v>
      </c>
      <c r="C43" s="9">
        <f>(C42-C39)</f>
        <v>-2.0000000000000018E-2</v>
      </c>
      <c r="D43" s="9">
        <f t="shared" ref="D43:F43" si="6">(D42-D39)</f>
        <v>-1.9999999999999962E-2</v>
      </c>
      <c r="E43" s="9">
        <f t="shared" si="6"/>
        <v>1.999999999999999E-2</v>
      </c>
      <c r="F43" s="9">
        <f t="shared" si="6"/>
        <v>2.0000000000000004E-2</v>
      </c>
      <c r="G43" s="2"/>
      <c r="H43" s="2"/>
      <c r="I43" s="2"/>
      <c r="J43" s="2"/>
      <c r="K43" s="2"/>
      <c r="L43" s="2"/>
      <c r="M43" s="2"/>
      <c r="N43" s="2"/>
    </row>
  </sheetData>
  <mergeCells count="10">
    <mergeCell ref="L1:N1"/>
    <mergeCell ref="L2:N2"/>
    <mergeCell ref="A3:B3"/>
    <mergeCell ref="A1:B2"/>
    <mergeCell ref="C1:E1"/>
    <mergeCell ref="C2:E2"/>
    <mergeCell ref="F1:H1"/>
    <mergeCell ref="F2:H2"/>
    <mergeCell ref="I1:K1"/>
    <mergeCell ref="I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34" workbookViewId="0">
      <selection activeCell="A21" sqref="A21:F21"/>
    </sheetView>
  </sheetViews>
  <sheetFormatPr defaultRowHeight="15" x14ac:dyDescent="0.25"/>
  <cols>
    <col min="2" max="2" width="12.28515625" customWidth="1"/>
    <col min="4" max="4" width="10" customWidth="1"/>
  </cols>
  <sheetData>
    <row r="1" spans="1:11" ht="15" customHeight="1" x14ac:dyDescent="0.25">
      <c r="A1" s="92" t="s">
        <v>44</v>
      </c>
      <c r="B1" s="92"/>
      <c r="C1" s="91" t="s">
        <v>1</v>
      </c>
      <c r="D1" s="91"/>
      <c r="E1" s="91"/>
      <c r="F1" s="91" t="s">
        <v>18</v>
      </c>
      <c r="G1" s="91"/>
      <c r="H1" s="91"/>
      <c r="I1" s="91" t="s">
        <v>5</v>
      </c>
      <c r="J1" s="91"/>
      <c r="K1" s="91"/>
    </row>
    <row r="2" spans="1:11" ht="30" customHeight="1" x14ac:dyDescent="0.25">
      <c r="A2" s="92"/>
      <c r="B2" s="92"/>
      <c r="C2" s="91" t="s">
        <v>17</v>
      </c>
      <c r="D2" s="91"/>
      <c r="E2" s="91"/>
      <c r="F2" s="91" t="s">
        <v>45</v>
      </c>
      <c r="G2" s="91"/>
      <c r="H2" s="91"/>
      <c r="I2" s="91" t="s">
        <v>19</v>
      </c>
      <c r="J2" s="91"/>
      <c r="K2" s="91"/>
    </row>
    <row r="3" spans="1:11" ht="15.75" x14ac:dyDescent="0.25">
      <c r="A3" s="26"/>
      <c r="B3" s="26"/>
      <c r="C3" s="26" t="s">
        <v>9</v>
      </c>
      <c r="D3" s="26" t="s">
        <v>10</v>
      </c>
      <c r="E3" s="26" t="s">
        <v>11</v>
      </c>
      <c r="F3" s="26" t="s">
        <v>9</v>
      </c>
      <c r="G3" s="26" t="s">
        <v>10</v>
      </c>
      <c r="H3" s="26" t="s">
        <v>11</v>
      </c>
      <c r="I3" s="26" t="s">
        <v>9</v>
      </c>
      <c r="J3" s="26" t="s">
        <v>10</v>
      </c>
      <c r="K3" s="26" t="s">
        <v>11</v>
      </c>
    </row>
    <row r="4" spans="1:11" ht="15.75" x14ac:dyDescent="0.25">
      <c r="A4" s="26" t="s">
        <v>40</v>
      </c>
      <c r="B4" s="26" t="s">
        <v>13</v>
      </c>
      <c r="C4" s="27">
        <v>0.5</v>
      </c>
      <c r="D4" s="27">
        <v>0.3</v>
      </c>
      <c r="E4" s="27">
        <v>0.2</v>
      </c>
      <c r="F4" s="27">
        <v>0.4</v>
      </c>
      <c r="G4" s="27">
        <v>0.45</v>
      </c>
      <c r="H4" s="27">
        <v>0.15</v>
      </c>
      <c r="I4" s="27">
        <v>0.33</v>
      </c>
      <c r="J4" s="27">
        <v>0.54</v>
      </c>
      <c r="K4" s="27">
        <v>0.13</v>
      </c>
    </row>
    <row r="5" spans="1:11" ht="15.75" x14ac:dyDescent="0.25">
      <c r="A5" s="26"/>
      <c r="B5" s="26" t="s">
        <v>48</v>
      </c>
      <c r="C5" s="27">
        <v>0.55000000000000004</v>
      </c>
      <c r="D5" s="27">
        <v>0.3</v>
      </c>
      <c r="E5" s="27">
        <v>0.15</v>
      </c>
      <c r="F5" s="27">
        <v>0.44</v>
      </c>
      <c r="G5" s="27">
        <v>0.42</v>
      </c>
      <c r="H5" s="27">
        <v>0.15</v>
      </c>
      <c r="I5" s="27">
        <v>0.45</v>
      </c>
      <c r="J5" s="27">
        <v>0.4</v>
      </c>
      <c r="K5" s="27">
        <v>0.15</v>
      </c>
    </row>
    <row r="6" spans="1:11" ht="15.75" x14ac:dyDescent="0.25">
      <c r="A6" s="26"/>
      <c r="B6" s="26" t="s">
        <v>60</v>
      </c>
      <c r="C6" s="27">
        <v>0.5</v>
      </c>
      <c r="D6" s="27">
        <v>0.33</v>
      </c>
      <c r="E6" s="27">
        <v>0.17</v>
      </c>
      <c r="F6" s="27">
        <v>0.36</v>
      </c>
      <c r="G6" s="27">
        <v>0.48</v>
      </c>
      <c r="H6" s="27">
        <v>0.16</v>
      </c>
      <c r="I6" s="27">
        <v>0.39</v>
      </c>
      <c r="J6" s="27">
        <v>0.44</v>
      </c>
      <c r="K6" s="27">
        <v>0.17</v>
      </c>
    </row>
    <row r="7" spans="1:11" ht="15.75" x14ac:dyDescent="0.25">
      <c r="A7" s="26"/>
      <c r="B7" s="26" t="s">
        <v>66</v>
      </c>
      <c r="C7" s="27">
        <v>0.53</v>
      </c>
      <c r="D7" s="27">
        <v>0.3</v>
      </c>
      <c r="E7" s="27">
        <v>0.17</v>
      </c>
      <c r="F7" s="27">
        <v>0.42</v>
      </c>
      <c r="G7" s="27">
        <v>0.41</v>
      </c>
      <c r="H7" s="27">
        <v>0.17</v>
      </c>
      <c r="I7" s="27">
        <v>0.42</v>
      </c>
      <c r="J7" s="27">
        <v>0.45</v>
      </c>
      <c r="K7" s="27">
        <v>0.13</v>
      </c>
    </row>
    <row r="8" spans="1:11" ht="15.75" x14ac:dyDescent="0.25">
      <c r="A8" s="26"/>
      <c r="B8" s="26" t="s">
        <v>14</v>
      </c>
      <c r="C8" s="23">
        <f>(C7-C4)</f>
        <v>3.0000000000000027E-2</v>
      </c>
      <c r="D8" s="23">
        <f t="shared" ref="D8:K8" si="0">(D7-D4)</f>
        <v>0</v>
      </c>
      <c r="E8" s="23">
        <f t="shared" si="0"/>
        <v>-0.03</v>
      </c>
      <c r="F8" s="23">
        <f t="shared" si="0"/>
        <v>1.9999999999999962E-2</v>
      </c>
      <c r="G8" s="23">
        <f t="shared" si="0"/>
        <v>-4.0000000000000036E-2</v>
      </c>
      <c r="H8" s="23">
        <f t="shared" si="0"/>
        <v>2.0000000000000018E-2</v>
      </c>
      <c r="I8" s="23">
        <f t="shared" si="0"/>
        <v>8.9999999999999969E-2</v>
      </c>
      <c r="J8" s="23">
        <f t="shared" si="0"/>
        <v>-9.0000000000000024E-2</v>
      </c>
      <c r="K8" s="23">
        <f t="shared" si="0"/>
        <v>0</v>
      </c>
    </row>
    <row r="9" spans="1:11" ht="15.75" x14ac:dyDescent="0.25">
      <c r="A9" s="26"/>
      <c r="B9" s="26"/>
      <c r="C9" s="24"/>
      <c r="D9" s="24"/>
      <c r="E9" s="24"/>
      <c r="F9" s="24"/>
      <c r="G9" s="24"/>
      <c r="H9" s="24"/>
      <c r="I9" s="24"/>
      <c r="J9" s="24"/>
      <c r="K9" s="24"/>
    </row>
    <row r="10" spans="1:11" ht="15.75" x14ac:dyDescent="0.25">
      <c r="A10" s="26" t="s">
        <v>41</v>
      </c>
      <c r="B10" s="26" t="s">
        <v>13</v>
      </c>
      <c r="C10" s="27">
        <v>0.52</v>
      </c>
      <c r="D10" s="27">
        <v>0.33</v>
      </c>
      <c r="E10" s="27">
        <v>0.15</v>
      </c>
      <c r="F10" s="27">
        <v>0.51</v>
      </c>
      <c r="G10" s="27">
        <v>0.41</v>
      </c>
      <c r="H10" s="27">
        <v>0.08</v>
      </c>
      <c r="I10" s="27">
        <v>0.45</v>
      </c>
      <c r="J10" s="27">
        <v>0.45</v>
      </c>
      <c r="K10" s="27">
        <v>0.1</v>
      </c>
    </row>
    <row r="11" spans="1:11" ht="15.75" x14ac:dyDescent="0.25">
      <c r="A11" s="26"/>
      <c r="B11" s="26" t="s">
        <v>48</v>
      </c>
      <c r="C11" s="27">
        <v>0.46</v>
      </c>
      <c r="D11" s="27">
        <v>0.32</v>
      </c>
      <c r="E11" s="27">
        <v>0.22</v>
      </c>
      <c r="F11" s="27">
        <v>0.38</v>
      </c>
      <c r="G11" s="27">
        <v>0.46</v>
      </c>
      <c r="H11" s="27">
        <v>0.16</v>
      </c>
      <c r="I11" s="27">
        <v>0.39</v>
      </c>
      <c r="J11" s="27">
        <v>0.48</v>
      </c>
      <c r="K11" s="27">
        <v>0.14000000000000001</v>
      </c>
    </row>
    <row r="12" spans="1:11" ht="15.75" x14ac:dyDescent="0.25">
      <c r="A12" s="26"/>
      <c r="B12" s="26" t="s">
        <v>60</v>
      </c>
      <c r="C12" s="27">
        <v>0.48</v>
      </c>
      <c r="D12" s="27">
        <v>0.28999999999999998</v>
      </c>
      <c r="E12" s="27">
        <v>0.23</v>
      </c>
      <c r="F12" s="27">
        <v>0.43</v>
      </c>
      <c r="G12" s="27">
        <v>0.41</v>
      </c>
      <c r="H12" s="27">
        <v>0.16</v>
      </c>
      <c r="I12" s="27">
        <v>0.41</v>
      </c>
      <c r="J12" s="27">
        <v>0.45</v>
      </c>
      <c r="K12" s="27">
        <v>0.14000000000000001</v>
      </c>
    </row>
    <row r="13" spans="1:11" ht="15.75" x14ac:dyDescent="0.25">
      <c r="A13" s="26"/>
      <c r="B13" s="26" t="s">
        <v>66</v>
      </c>
      <c r="C13" s="27">
        <v>0.55000000000000004</v>
      </c>
      <c r="D13" s="27">
        <v>0.3</v>
      </c>
      <c r="E13" s="27">
        <v>0.15</v>
      </c>
      <c r="F13" s="27">
        <v>0.45</v>
      </c>
      <c r="G13" s="27">
        <v>0.42</v>
      </c>
      <c r="H13" s="27">
        <v>0.13</v>
      </c>
      <c r="I13" s="27">
        <v>0.41</v>
      </c>
      <c r="J13" s="27">
        <v>0.5</v>
      </c>
      <c r="K13" s="27">
        <v>0.09</v>
      </c>
    </row>
    <row r="14" spans="1:11" ht="15.75" x14ac:dyDescent="0.25">
      <c r="A14" s="26"/>
      <c r="B14" s="26" t="s">
        <v>14</v>
      </c>
      <c r="C14" s="24">
        <f>SUM(C13-C10)</f>
        <v>3.0000000000000027E-2</v>
      </c>
      <c r="D14" s="24">
        <f t="shared" ref="D14:K14" si="1">SUM(D13-D10)</f>
        <v>-3.0000000000000027E-2</v>
      </c>
      <c r="E14" s="24">
        <f t="shared" si="1"/>
        <v>0</v>
      </c>
      <c r="F14" s="24">
        <f t="shared" si="1"/>
        <v>-0.06</v>
      </c>
      <c r="G14" s="24">
        <f t="shared" si="1"/>
        <v>1.0000000000000009E-2</v>
      </c>
      <c r="H14" s="24">
        <f t="shared" si="1"/>
        <v>0.05</v>
      </c>
      <c r="I14" s="24">
        <f t="shared" si="1"/>
        <v>-4.0000000000000036E-2</v>
      </c>
      <c r="J14" s="24">
        <f t="shared" si="1"/>
        <v>4.9999999999999989E-2</v>
      </c>
      <c r="K14" s="24">
        <f t="shared" si="1"/>
        <v>-1.0000000000000009E-2</v>
      </c>
    </row>
    <row r="15" spans="1:11" ht="15.75" x14ac:dyDescent="0.25">
      <c r="A15" s="26"/>
      <c r="B15" s="26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5.75" x14ac:dyDescent="0.25">
      <c r="A16" s="26" t="s">
        <v>42</v>
      </c>
      <c r="B16" s="26" t="s">
        <v>13</v>
      </c>
      <c r="C16" s="27">
        <v>0.56000000000000005</v>
      </c>
      <c r="D16" s="27">
        <v>0.27</v>
      </c>
      <c r="E16" s="27">
        <v>0.17</v>
      </c>
      <c r="F16" s="27">
        <v>0.43</v>
      </c>
      <c r="G16" s="27">
        <v>0.46</v>
      </c>
      <c r="H16" s="27">
        <v>0.11</v>
      </c>
      <c r="I16" s="27">
        <v>0.41</v>
      </c>
      <c r="J16" s="27">
        <v>0.5</v>
      </c>
      <c r="K16" s="27">
        <v>0.09</v>
      </c>
    </row>
    <row r="17" spans="1:14" ht="15.75" x14ac:dyDescent="0.25">
      <c r="A17" s="26"/>
      <c r="B17" s="26" t="s">
        <v>48</v>
      </c>
      <c r="C17" s="27">
        <v>0.5</v>
      </c>
      <c r="D17" s="27">
        <v>0.36</v>
      </c>
      <c r="E17" s="27">
        <v>0.14000000000000001</v>
      </c>
      <c r="F17" s="27">
        <v>0.46</v>
      </c>
      <c r="G17" s="27">
        <v>0.39</v>
      </c>
      <c r="H17" s="27">
        <v>0.14000000000000001</v>
      </c>
      <c r="I17" s="27">
        <v>0.42</v>
      </c>
      <c r="J17" s="27">
        <v>0.47</v>
      </c>
      <c r="K17" s="27">
        <v>0.1</v>
      </c>
    </row>
    <row r="18" spans="1:14" ht="15.75" x14ac:dyDescent="0.25">
      <c r="A18" s="26"/>
      <c r="B18" s="46" t="s">
        <v>60</v>
      </c>
      <c r="C18" s="27">
        <v>0.51</v>
      </c>
      <c r="D18" s="27">
        <v>0.33</v>
      </c>
      <c r="E18" s="27">
        <v>0.16</v>
      </c>
      <c r="F18" s="27">
        <v>0.41</v>
      </c>
      <c r="G18" s="27">
        <v>0.37</v>
      </c>
      <c r="H18" s="27">
        <v>0.22</v>
      </c>
      <c r="I18" s="27">
        <v>0.46</v>
      </c>
      <c r="J18" s="27">
        <v>0.42</v>
      </c>
      <c r="K18" s="27">
        <v>0.13</v>
      </c>
    </row>
    <row r="19" spans="1:14" ht="15.75" x14ac:dyDescent="0.25">
      <c r="A19" s="26"/>
      <c r="B19" s="46" t="s">
        <v>66</v>
      </c>
      <c r="C19" s="27">
        <v>0.51</v>
      </c>
      <c r="D19" s="27">
        <v>0.33</v>
      </c>
      <c r="E19" s="27">
        <v>0.16</v>
      </c>
      <c r="F19" s="27">
        <v>0.41</v>
      </c>
      <c r="G19" s="27">
        <v>0.4</v>
      </c>
      <c r="H19" s="27">
        <v>0.19</v>
      </c>
      <c r="I19" s="27">
        <v>0.43</v>
      </c>
      <c r="J19" s="27">
        <v>0.45</v>
      </c>
      <c r="K19" s="27">
        <v>0.12</v>
      </c>
    </row>
    <row r="20" spans="1:14" ht="16.5" thickBot="1" x14ac:dyDescent="0.3">
      <c r="A20" s="26"/>
      <c r="B20" s="46" t="s">
        <v>14</v>
      </c>
      <c r="C20" s="24">
        <f>SUM(C19-C16)</f>
        <v>-5.0000000000000044E-2</v>
      </c>
      <c r="D20" s="24">
        <f t="shared" ref="D20:K20" si="2">SUM(D19-D16)</f>
        <v>0.06</v>
      </c>
      <c r="E20" s="24">
        <f t="shared" si="2"/>
        <v>-1.0000000000000009E-2</v>
      </c>
      <c r="F20" s="24">
        <f t="shared" si="2"/>
        <v>-2.0000000000000018E-2</v>
      </c>
      <c r="G20" s="24">
        <f t="shared" si="2"/>
        <v>-0.06</v>
      </c>
      <c r="H20" s="24">
        <f t="shared" si="2"/>
        <v>0.08</v>
      </c>
      <c r="I20" s="24">
        <f t="shared" si="2"/>
        <v>2.0000000000000018E-2</v>
      </c>
      <c r="J20" s="24">
        <f t="shared" si="2"/>
        <v>-4.9999999999999989E-2</v>
      </c>
      <c r="K20" s="24">
        <f t="shared" si="2"/>
        <v>0.03</v>
      </c>
    </row>
    <row r="21" spans="1:14" ht="48" thickBot="1" x14ac:dyDescent="0.3">
      <c r="A21" s="44" t="s">
        <v>38</v>
      </c>
      <c r="B21" s="47" t="s">
        <v>47</v>
      </c>
      <c r="C21" s="45" t="s">
        <v>15</v>
      </c>
      <c r="D21" s="37" t="s">
        <v>25</v>
      </c>
      <c r="E21" s="37" t="s">
        <v>46</v>
      </c>
      <c r="F21" s="37" t="s">
        <v>27</v>
      </c>
      <c r="G21" s="36"/>
      <c r="H21" s="36"/>
      <c r="I21" s="36"/>
      <c r="J21" s="36"/>
      <c r="K21" s="39"/>
    </row>
    <row r="22" spans="1:14" ht="15.75" x14ac:dyDescent="0.25">
      <c r="A22" s="40" t="s">
        <v>40</v>
      </c>
      <c r="B22" s="36" t="s">
        <v>13</v>
      </c>
      <c r="C22" s="41">
        <v>0.32</v>
      </c>
      <c r="D22" s="41">
        <v>0.4</v>
      </c>
      <c r="E22" s="41">
        <v>0.18</v>
      </c>
      <c r="F22" s="41">
        <v>0.1</v>
      </c>
      <c r="G22" s="36"/>
      <c r="H22" s="36"/>
      <c r="I22" s="36"/>
      <c r="J22" s="36"/>
      <c r="K22" s="39"/>
      <c r="L22" s="30"/>
      <c r="M22" s="30"/>
      <c r="N22" s="30"/>
    </row>
    <row r="23" spans="1:14" ht="15.75" x14ac:dyDescent="0.25">
      <c r="A23" s="40"/>
      <c r="B23" s="26" t="s">
        <v>48</v>
      </c>
      <c r="C23" s="41">
        <v>0.4</v>
      </c>
      <c r="D23" s="41">
        <v>0.24</v>
      </c>
      <c r="E23" s="41">
        <v>0.24</v>
      </c>
      <c r="F23" s="41">
        <v>0.13</v>
      </c>
      <c r="G23" s="36"/>
      <c r="H23" s="36"/>
      <c r="I23" s="36"/>
      <c r="J23" s="36"/>
      <c r="K23" s="39"/>
      <c r="L23" s="30"/>
      <c r="M23" s="30"/>
      <c r="N23" s="30"/>
    </row>
    <row r="24" spans="1:14" ht="15.75" x14ac:dyDescent="0.25">
      <c r="A24" s="40"/>
      <c r="B24" s="26" t="s">
        <v>60</v>
      </c>
      <c r="C24" s="41">
        <v>0.39</v>
      </c>
      <c r="D24" s="41">
        <v>0.27</v>
      </c>
      <c r="E24" s="41">
        <v>0.22</v>
      </c>
      <c r="F24" s="41">
        <v>0.11</v>
      </c>
      <c r="G24" s="36"/>
      <c r="H24" s="36"/>
      <c r="I24" s="36"/>
      <c r="J24" s="36"/>
      <c r="K24" s="39"/>
      <c r="L24" s="30"/>
      <c r="M24" s="30"/>
      <c r="N24" s="30"/>
    </row>
    <row r="25" spans="1:14" ht="15.75" x14ac:dyDescent="0.25">
      <c r="A25" s="40"/>
      <c r="B25" s="26" t="s">
        <v>66</v>
      </c>
      <c r="C25" s="41">
        <v>0.44</v>
      </c>
      <c r="D25" s="41">
        <v>0.23</v>
      </c>
      <c r="E25" s="41">
        <v>0.2</v>
      </c>
      <c r="F25" s="41">
        <v>0.13</v>
      </c>
      <c r="G25" s="36"/>
      <c r="H25" s="36"/>
      <c r="I25" s="36"/>
      <c r="J25" s="36"/>
      <c r="K25" s="39"/>
      <c r="L25" s="30"/>
      <c r="M25" s="30"/>
      <c r="N25" s="30"/>
    </row>
    <row r="26" spans="1:14" ht="15.75" x14ac:dyDescent="0.25">
      <c r="A26" s="36"/>
      <c r="B26" s="36" t="s">
        <v>14</v>
      </c>
      <c r="C26" s="23">
        <f>SUM(C25-C22)</f>
        <v>0.12</v>
      </c>
      <c r="D26" s="23">
        <f t="shared" ref="D26:F26" si="3">SUM(D25-D22)</f>
        <v>-0.17</v>
      </c>
      <c r="E26" s="23">
        <f t="shared" si="3"/>
        <v>2.0000000000000018E-2</v>
      </c>
      <c r="F26" s="23">
        <f t="shared" si="3"/>
        <v>0.03</v>
      </c>
      <c r="G26" s="36"/>
      <c r="H26" s="36"/>
      <c r="I26" s="36"/>
      <c r="J26" s="36"/>
      <c r="K26" s="39"/>
      <c r="L26" s="30"/>
      <c r="M26" s="30"/>
      <c r="N26" s="30"/>
    </row>
    <row r="27" spans="1:14" ht="15.75" x14ac:dyDescent="0.25">
      <c r="A27" s="40" t="s">
        <v>41</v>
      </c>
      <c r="B27" s="36" t="s">
        <v>13</v>
      </c>
      <c r="C27" s="41">
        <v>0.34</v>
      </c>
      <c r="D27" s="41">
        <v>0.41</v>
      </c>
      <c r="E27" s="41">
        <v>0.17</v>
      </c>
      <c r="F27" s="41">
        <v>7.0000000000000007E-2</v>
      </c>
      <c r="G27" s="36"/>
      <c r="H27" s="36"/>
      <c r="I27" s="36"/>
      <c r="J27" s="36"/>
      <c r="K27" s="39"/>
      <c r="L27" s="30"/>
      <c r="M27" s="30"/>
      <c r="N27" s="30"/>
    </row>
    <row r="28" spans="1:14" ht="15.75" x14ac:dyDescent="0.25">
      <c r="A28" s="40"/>
      <c r="B28" s="26" t="s">
        <v>48</v>
      </c>
      <c r="C28" s="41">
        <v>0.4</v>
      </c>
      <c r="D28" s="41">
        <v>0.3</v>
      </c>
      <c r="E28" s="41">
        <v>0.21</v>
      </c>
      <c r="F28" s="41">
        <v>0.09</v>
      </c>
      <c r="G28" s="36"/>
      <c r="H28" s="36"/>
      <c r="I28" s="36"/>
      <c r="J28" s="36"/>
      <c r="K28" s="39"/>
      <c r="L28" s="30"/>
      <c r="M28" s="30"/>
      <c r="N28" s="30"/>
    </row>
    <row r="29" spans="1:14" ht="15.75" x14ac:dyDescent="0.25">
      <c r="A29" s="40"/>
      <c r="B29" s="26" t="s">
        <v>60</v>
      </c>
      <c r="C29" s="41">
        <v>0.41</v>
      </c>
      <c r="D29" s="41">
        <v>0.27</v>
      </c>
      <c r="E29" s="41">
        <v>0.19</v>
      </c>
      <c r="F29" s="41">
        <v>0.14000000000000001</v>
      </c>
      <c r="G29" s="36"/>
      <c r="H29" s="36"/>
      <c r="I29" s="36"/>
      <c r="J29" s="36"/>
      <c r="K29" s="39"/>
      <c r="L29" s="30"/>
      <c r="M29" s="30"/>
      <c r="N29" s="30"/>
    </row>
    <row r="30" spans="1:14" ht="15.75" x14ac:dyDescent="0.25">
      <c r="A30" s="40"/>
      <c r="B30" s="26" t="s">
        <v>66</v>
      </c>
      <c r="C30" s="41">
        <v>0.45</v>
      </c>
      <c r="D30" s="41">
        <v>0.24</v>
      </c>
      <c r="E30" s="41">
        <v>0.21</v>
      </c>
      <c r="F30" s="41">
        <v>0.11</v>
      </c>
      <c r="G30" s="36"/>
      <c r="H30" s="36"/>
      <c r="I30" s="36"/>
      <c r="J30" s="36"/>
      <c r="K30" s="39"/>
      <c r="L30" s="30"/>
      <c r="M30" s="30"/>
      <c r="N30" s="30"/>
    </row>
    <row r="31" spans="1:14" ht="15.75" x14ac:dyDescent="0.25">
      <c r="A31" s="36"/>
      <c r="B31" s="36" t="s">
        <v>14</v>
      </c>
      <c r="C31" s="23">
        <f>SUM(C30-C27)</f>
        <v>0.10999999999999999</v>
      </c>
      <c r="D31" s="23">
        <f t="shared" ref="D31:F31" si="4">SUM(D30-D27)</f>
        <v>-0.16999999999999998</v>
      </c>
      <c r="E31" s="23">
        <f t="shared" si="4"/>
        <v>3.999999999999998E-2</v>
      </c>
      <c r="F31" s="23">
        <f t="shared" si="4"/>
        <v>3.9999999999999994E-2</v>
      </c>
      <c r="G31" s="36"/>
      <c r="H31" s="36"/>
      <c r="I31" s="36"/>
      <c r="J31" s="36"/>
      <c r="K31" s="39"/>
      <c r="L31" s="30"/>
      <c r="M31" s="30"/>
      <c r="N31" s="30"/>
    </row>
    <row r="32" spans="1:14" ht="15.75" x14ac:dyDescent="0.25">
      <c r="A32" s="40" t="s">
        <v>42</v>
      </c>
      <c r="B32" s="36" t="s">
        <v>13</v>
      </c>
      <c r="C32" s="41">
        <v>0.33</v>
      </c>
      <c r="D32" s="41">
        <v>0.41</v>
      </c>
      <c r="E32" s="41">
        <v>0.16</v>
      </c>
      <c r="F32" s="41">
        <v>0.09</v>
      </c>
      <c r="G32" s="36"/>
      <c r="H32" s="36"/>
      <c r="I32" s="36"/>
      <c r="J32" s="36"/>
      <c r="K32" s="39"/>
      <c r="L32" s="30"/>
      <c r="M32" s="30"/>
      <c r="N32" s="30"/>
    </row>
    <row r="33" spans="1:14" ht="15.75" x14ac:dyDescent="0.25">
      <c r="A33" s="40"/>
      <c r="B33" s="26" t="s">
        <v>48</v>
      </c>
      <c r="C33" s="41">
        <v>0.42</v>
      </c>
      <c r="D33" s="41">
        <v>0.25</v>
      </c>
      <c r="E33" s="41">
        <v>0.19</v>
      </c>
      <c r="F33" s="41">
        <v>0.13</v>
      </c>
      <c r="G33" s="36"/>
      <c r="H33" s="36"/>
      <c r="I33" s="36"/>
      <c r="J33" s="36"/>
      <c r="K33" s="39"/>
      <c r="L33" s="30"/>
      <c r="M33" s="30"/>
      <c r="N33" s="30"/>
    </row>
    <row r="34" spans="1:14" ht="15.75" x14ac:dyDescent="0.25">
      <c r="A34" s="40"/>
      <c r="B34" s="26" t="s">
        <v>60</v>
      </c>
      <c r="C34" s="41">
        <v>0.42</v>
      </c>
      <c r="D34" s="41">
        <v>0.25</v>
      </c>
      <c r="E34" s="41">
        <v>0.18</v>
      </c>
      <c r="F34" s="41">
        <v>0.15</v>
      </c>
      <c r="G34" s="36"/>
      <c r="H34" s="36"/>
      <c r="I34" s="36"/>
      <c r="J34" s="36"/>
      <c r="K34" s="39"/>
      <c r="L34" s="30"/>
      <c r="M34" s="30"/>
      <c r="N34" s="30"/>
    </row>
    <row r="35" spans="1:14" ht="15.75" x14ac:dyDescent="0.25">
      <c r="A35" s="40"/>
      <c r="B35" s="26" t="s">
        <v>66</v>
      </c>
      <c r="C35" s="41">
        <v>0.44</v>
      </c>
      <c r="D35" s="41">
        <v>0.23</v>
      </c>
      <c r="E35" s="41">
        <v>0.2</v>
      </c>
      <c r="F35" s="41">
        <v>0.14000000000000001</v>
      </c>
      <c r="G35" s="36"/>
      <c r="H35" s="36"/>
      <c r="I35" s="36"/>
      <c r="J35" s="36"/>
      <c r="K35" s="39"/>
      <c r="L35" s="30"/>
      <c r="M35" s="30"/>
      <c r="N35" s="30"/>
    </row>
    <row r="36" spans="1:14" ht="15.75" x14ac:dyDescent="0.25">
      <c r="A36" s="36"/>
      <c r="B36" s="36" t="s">
        <v>14</v>
      </c>
      <c r="C36" s="23">
        <f>SUM(C35-C32)</f>
        <v>0.10999999999999999</v>
      </c>
      <c r="D36" s="23">
        <f t="shared" ref="D36:F36" si="5">SUM(D35-D32)</f>
        <v>-0.17999999999999997</v>
      </c>
      <c r="E36" s="23">
        <f t="shared" si="5"/>
        <v>4.0000000000000008E-2</v>
      </c>
      <c r="F36" s="23">
        <f t="shared" si="5"/>
        <v>5.0000000000000017E-2</v>
      </c>
      <c r="G36" s="36"/>
      <c r="H36" s="36"/>
      <c r="I36" s="36"/>
      <c r="J36" s="36"/>
      <c r="K36" s="39"/>
      <c r="L36" s="30"/>
      <c r="M36" s="30"/>
      <c r="N36" s="30"/>
    </row>
    <row r="37" spans="1:14" ht="31.5" x14ac:dyDescent="0.25">
      <c r="A37" s="38" t="s">
        <v>43</v>
      </c>
      <c r="B37" s="36" t="s">
        <v>13</v>
      </c>
      <c r="C37" s="41">
        <v>0.42</v>
      </c>
      <c r="D37" s="41">
        <v>0.27</v>
      </c>
      <c r="E37" s="41">
        <v>0.2</v>
      </c>
      <c r="F37" s="41">
        <v>0.11</v>
      </c>
      <c r="G37" s="36"/>
      <c r="H37" s="36"/>
      <c r="I37" s="36"/>
      <c r="J37" s="36"/>
      <c r="K37" s="39"/>
      <c r="L37" s="30"/>
      <c r="M37" s="30"/>
      <c r="N37" s="30"/>
    </row>
    <row r="38" spans="1:14" ht="15.75" x14ac:dyDescent="0.25">
      <c r="A38" s="38"/>
      <c r="B38" s="26" t="s">
        <v>48</v>
      </c>
      <c r="C38" s="41">
        <v>0.42</v>
      </c>
      <c r="D38" s="41">
        <v>0.24</v>
      </c>
      <c r="E38" s="41">
        <v>0.22</v>
      </c>
      <c r="F38" s="41">
        <v>0.12</v>
      </c>
      <c r="G38" s="36"/>
      <c r="H38" s="36"/>
      <c r="I38" s="36"/>
      <c r="J38" s="36"/>
      <c r="K38" s="39"/>
      <c r="L38" s="30"/>
      <c r="M38" s="30"/>
      <c r="N38" s="30"/>
    </row>
    <row r="39" spans="1:14" ht="15.75" x14ac:dyDescent="0.25">
      <c r="A39" s="38"/>
      <c r="B39" s="26" t="s">
        <v>60</v>
      </c>
      <c r="C39" s="41">
        <v>0.41</v>
      </c>
      <c r="D39" s="41">
        <v>0.26</v>
      </c>
      <c r="E39" s="41">
        <v>0.21</v>
      </c>
      <c r="F39" s="41">
        <v>0.12</v>
      </c>
      <c r="G39" s="36"/>
      <c r="H39" s="36"/>
      <c r="I39" s="36"/>
      <c r="J39" s="36"/>
      <c r="K39" s="39"/>
      <c r="L39" s="30"/>
      <c r="M39" s="30"/>
      <c r="N39" s="30"/>
    </row>
    <row r="40" spans="1:14" ht="15.75" x14ac:dyDescent="0.25">
      <c r="A40" s="38"/>
      <c r="B40" s="26" t="s">
        <v>66</v>
      </c>
      <c r="C40" s="41">
        <v>0.44</v>
      </c>
      <c r="D40" s="41">
        <v>0.23</v>
      </c>
      <c r="E40" s="41">
        <v>0.21</v>
      </c>
      <c r="F40" s="41">
        <v>0.13</v>
      </c>
      <c r="G40" s="36"/>
      <c r="H40" s="36"/>
      <c r="I40" s="36"/>
      <c r="J40" s="36"/>
      <c r="K40" s="39"/>
      <c r="L40" s="30"/>
      <c r="M40" s="30"/>
      <c r="N40" s="30"/>
    </row>
    <row r="41" spans="1:14" ht="15.75" x14ac:dyDescent="0.25">
      <c r="A41" s="36"/>
      <c r="B41" s="36" t="s">
        <v>14</v>
      </c>
      <c r="C41" s="23">
        <f>SUM(C40-C37)</f>
        <v>2.0000000000000018E-2</v>
      </c>
      <c r="D41" s="23">
        <f t="shared" ref="D41:F41" si="6">SUM(D40-D37)</f>
        <v>-4.0000000000000008E-2</v>
      </c>
      <c r="E41" s="23">
        <f t="shared" si="6"/>
        <v>9.9999999999999811E-3</v>
      </c>
      <c r="F41" s="23">
        <f t="shared" si="6"/>
        <v>2.0000000000000004E-2</v>
      </c>
      <c r="G41" s="36"/>
      <c r="H41" s="36"/>
      <c r="I41" s="36"/>
      <c r="J41" s="36"/>
      <c r="K41" s="39"/>
      <c r="L41" s="30"/>
      <c r="M41" s="30"/>
      <c r="N41" s="30"/>
    </row>
    <row r="42" spans="1:14" x14ac:dyDescent="0.25">
      <c r="L42" s="31"/>
      <c r="M42" s="31"/>
      <c r="N42" s="31"/>
    </row>
    <row r="43" spans="1:14" x14ac:dyDescent="0.25">
      <c r="L43" s="31"/>
      <c r="M43" s="31"/>
      <c r="N43" s="31"/>
    </row>
  </sheetData>
  <mergeCells count="7">
    <mergeCell ref="I1:K1"/>
    <mergeCell ref="I2:K2"/>
    <mergeCell ref="A1:B2"/>
    <mergeCell ref="C1:E1"/>
    <mergeCell ref="C2:E2"/>
    <mergeCell ref="F1:H1"/>
    <mergeCell ref="F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A3" sqref="A3:H6"/>
    </sheetView>
  </sheetViews>
  <sheetFormatPr defaultRowHeight="15" x14ac:dyDescent="0.25"/>
  <cols>
    <col min="1" max="1" width="29" style="31" customWidth="1"/>
    <col min="2" max="4" width="9.140625" style="31"/>
    <col min="5" max="7" width="6.42578125" style="31" bestFit="1" customWidth="1"/>
    <col min="8" max="9" width="9.140625" style="31"/>
    <col min="10" max="10" width="6.7109375" style="31" bestFit="1" customWidth="1"/>
    <col min="11" max="15" width="6.42578125" style="31" bestFit="1" customWidth="1"/>
    <col min="16" max="16" width="8.42578125" style="31" bestFit="1" customWidth="1"/>
    <col min="17" max="16384" width="9.140625" style="31"/>
  </cols>
  <sheetData>
    <row r="1" spans="1:16" ht="50.25" customHeight="1" x14ac:dyDescent="0.25">
      <c r="A1" s="68" t="s">
        <v>57</v>
      </c>
      <c r="B1" s="52"/>
      <c r="C1" s="52"/>
      <c r="D1" s="52"/>
      <c r="E1" s="52"/>
      <c r="F1" s="52"/>
      <c r="G1" s="52"/>
      <c r="H1" s="52"/>
      <c r="I1" s="62"/>
      <c r="J1" s="62"/>
      <c r="K1" s="62"/>
      <c r="L1" s="62"/>
      <c r="M1" s="62"/>
      <c r="N1" s="62"/>
      <c r="O1" s="53"/>
      <c r="P1" s="53"/>
    </row>
    <row r="2" spans="1:16" ht="15.75" customHeight="1" x14ac:dyDescent="0.25">
      <c r="A2" s="63"/>
      <c r="B2" s="93" t="s">
        <v>58</v>
      </c>
      <c r="C2" s="93"/>
      <c r="D2" s="93"/>
      <c r="E2" s="93"/>
      <c r="F2" s="93"/>
      <c r="G2" s="72"/>
      <c r="H2" s="52"/>
      <c r="I2" s="94" t="s">
        <v>59</v>
      </c>
      <c r="J2" s="94"/>
      <c r="K2" s="94"/>
      <c r="L2" s="94"/>
      <c r="M2" s="94"/>
      <c r="N2" s="94"/>
      <c r="O2" s="94"/>
      <c r="P2" s="94"/>
    </row>
    <row r="3" spans="1:16" ht="31.5" x14ac:dyDescent="0.25">
      <c r="A3" s="69" t="s">
        <v>47</v>
      </c>
      <c r="B3" s="70" t="s">
        <v>51</v>
      </c>
      <c r="C3" s="70" t="s">
        <v>52</v>
      </c>
      <c r="D3" s="70" t="s">
        <v>13</v>
      </c>
      <c r="E3" s="70" t="s">
        <v>48</v>
      </c>
      <c r="F3" s="70" t="s">
        <v>60</v>
      </c>
      <c r="G3" s="70" t="s">
        <v>66</v>
      </c>
      <c r="H3" s="71" t="s">
        <v>14</v>
      </c>
      <c r="I3" s="64"/>
      <c r="J3" s="70" t="s">
        <v>51</v>
      </c>
      <c r="K3" s="70" t="s">
        <v>52</v>
      </c>
      <c r="L3" s="70" t="s">
        <v>13</v>
      </c>
      <c r="M3" s="70" t="s">
        <v>48</v>
      </c>
      <c r="N3" s="70" t="s">
        <v>60</v>
      </c>
      <c r="O3" s="70" t="s">
        <v>66</v>
      </c>
      <c r="P3" s="71" t="s">
        <v>14</v>
      </c>
    </row>
    <row r="4" spans="1:16" ht="15.75" x14ac:dyDescent="0.25">
      <c r="A4" s="63" t="s">
        <v>53</v>
      </c>
      <c r="B4" s="54" t="s">
        <v>54</v>
      </c>
      <c r="C4" s="55">
        <v>0.44</v>
      </c>
      <c r="D4" s="55">
        <v>0.49</v>
      </c>
      <c r="E4" s="55">
        <v>0.48</v>
      </c>
      <c r="F4" s="55">
        <v>0.5</v>
      </c>
      <c r="G4" s="55"/>
      <c r="H4" s="56">
        <v>0.04</v>
      </c>
      <c r="I4" s="52"/>
      <c r="J4" s="54" t="s">
        <v>54</v>
      </c>
      <c r="K4" s="55">
        <v>0.33</v>
      </c>
      <c r="L4" s="55">
        <v>0.37</v>
      </c>
      <c r="M4" s="55">
        <v>0.37</v>
      </c>
      <c r="N4" s="55">
        <v>0.38</v>
      </c>
      <c r="O4" s="55"/>
      <c r="P4" s="56">
        <v>0.04</v>
      </c>
    </row>
    <row r="5" spans="1:16" ht="15.75" x14ac:dyDescent="0.25">
      <c r="A5" s="63" t="s">
        <v>55</v>
      </c>
      <c r="B5" s="54" t="s">
        <v>54</v>
      </c>
      <c r="C5" s="55">
        <v>0.56000000000000005</v>
      </c>
      <c r="D5" s="55">
        <v>0.63</v>
      </c>
      <c r="E5" s="58">
        <v>0.63</v>
      </c>
      <c r="F5" s="58">
        <v>0.63</v>
      </c>
      <c r="G5" s="58">
        <v>0.63</v>
      </c>
      <c r="H5" s="59">
        <v>7.0000000000000007E-2</v>
      </c>
      <c r="I5" s="52"/>
      <c r="J5" s="54" t="s">
        <v>54</v>
      </c>
      <c r="K5" s="55">
        <v>0.49</v>
      </c>
      <c r="L5" s="55">
        <v>0.53</v>
      </c>
      <c r="M5" s="55">
        <v>0.53</v>
      </c>
      <c r="N5" s="55">
        <v>0.52</v>
      </c>
      <c r="O5" s="55">
        <v>0.52</v>
      </c>
      <c r="P5" s="56">
        <v>0.04</v>
      </c>
    </row>
    <row r="6" spans="1:16" ht="15.75" x14ac:dyDescent="0.25">
      <c r="A6" s="63" t="s">
        <v>56</v>
      </c>
      <c r="B6" s="54" t="s">
        <v>54</v>
      </c>
      <c r="C6" s="57">
        <v>0.64</v>
      </c>
      <c r="D6" s="65">
        <v>0.73</v>
      </c>
      <c r="E6" s="57">
        <v>0.75</v>
      </c>
      <c r="F6" s="66">
        <v>0.74</v>
      </c>
      <c r="G6" s="66">
        <v>0.7</v>
      </c>
      <c r="H6" s="60">
        <f>SUM(G6-C6)</f>
        <v>5.9999999999999942E-2</v>
      </c>
      <c r="I6" s="51"/>
      <c r="J6" s="67" t="s">
        <v>54</v>
      </c>
      <c r="K6" s="57">
        <v>0.64</v>
      </c>
      <c r="L6" s="57">
        <v>0.67</v>
      </c>
      <c r="M6" s="57">
        <v>0.67</v>
      </c>
      <c r="N6" s="57">
        <v>0.67</v>
      </c>
      <c r="O6" s="57">
        <v>0.66</v>
      </c>
      <c r="P6" s="57">
        <f>SUM(O6-K6)</f>
        <v>2.0000000000000018E-2</v>
      </c>
    </row>
    <row r="7" spans="1:16" ht="31.5" customHeight="1" x14ac:dyDescent="0.25">
      <c r="A7" s="50"/>
      <c r="B7" s="48"/>
      <c r="C7" s="49"/>
      <c r="D7" s="49"/>
      <c r="E7" s="49"/>
      <c r="F7" s="61"/>
      <c r="G7" s="61"/>
      <c r="H7" s="50"/>
      <c r="I7" s="48"/>
      <c r="J7" s="49"/>
      <c r="K7" s="49"/>
      <c r="L7" s="49"/>
      <c r="M7" s="49"/>
      <c r="N7" s="61"/>
    </row>
  </sheetData>
  <mergeCells count="2">
    <mergeCell ref="B2:F2"/>
    <mergeCell ref="I2:P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Layout" zoomScaleNormal="100" workbookViewId="0">
      <selection activeCell="C9" sqref="C9"/>
    </sheetView>
  </sheetViews>
  <sheetFormatPr defaultRowHeight="15" x14ac:dyDescent="0.25"/>
  <cols>
    <col min="1" max="1" width="15.5703125" customWidth="1"/>
    <col min="2" max="2" width="10.85546875" bestFit="1" customWidth="1"/>
    <col min="3" max="3" width="10.28515625" bestFit="1" customWidth="1"/>
  </cols>
  <sheetData>
    <row r="1" spans="1:14" ht="29.25" customHeight="1" x14ac:dyDescent="0.25">
      <c r="A1" s="43" t="s">
        <v>36</v>
      </c>
      <c r="B1" s="77" t="s">
        <v>20</v>
      </c>
      <c r="C1" s="77"/>
      <c r="D1" s="77"/>
      <c r="E1" s="77"/>
      <c r="F1" s="77" t="s">
        <v>22</v>
      </c>
      <c r="G1" s="77"/>
      <c r="H1" s="77"/>
      <c r="I1" s="77" t="s">
        <v>23</v>
      </c>
      <c r="J1" s="77"/>
      <c r="K1" s="77"/>
      <c r="L1" s="77" t="s">
        <v>24</v>
      </c>
      <c r="M1" s="77"/>
      <c r="N1" s="77"/>
    </row>
    <row r="2" spans="1:14" x14ac:dyDescent="0.25">
      <c r="A2" s="2"/>
      <c r="B2" s="3"/>
      <c r="C2" s="3" t="s">
        <v>9</v>
      </c>
      <c r="D2" s="3" t="s">
        <v>21</v>
      </c>
      <c r="E2" s="3" t="s">
        <v>11</v>
      </c>
      <c r="F2" s="3" t="s">
        <v>9</v>
      </c>
      <c r="G2" s="3" t="s">
        <v>21</v>
      </c>
      <c r="H2" s="3" t="s">
        <v>11</v>
      </c>
      <c r="I2" s="3" t="s">
        <v>9</v>
      </c>
      <c r="J2" s="3" t="s">
        <v>21</v>
      </c>
      <c r="K2" s="3" t="s">
        <v>11</v>
      </c>
      <c r="L2" s="3" t="s">
        <v>9</v>
      </c>
      <c r="M2" s="3" t="s">
        <v>21</v>
      </c>
      <c r="N2" s="3" t="s">
        <v>11</v>
      </c>
    </row>
    <row r="3" spans="1:14" x14ac:dyDescent="0.25">
      <c r="A3" s="11" t="s">
        <v>34</v>
      </c>
      <c r="B3" s="3" t="s">
        <v>60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2"/>
      <c r="B4" s="3" t="s">
        <v>66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2"/>
      <c r="B5" s="3" t="s">
        <v>14</v>
      </c>
      <c r="C5" s="19">
        <f>SUM(C4-C3)</f>
        <v>0</v>
      </c>
      <c r="D5" s="19">
        <f t="shared" ref="D5:N5" si="0">SUM(D4-D3)</f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19">
        <f t="shared" si="0"/>
        <v>0</v>
      </c>
    </row>
    <row r="6" spans="1:14" ht="28.5" x14ac:dyDescent="0.25">
      <c r="A6" s="43" t="s">
        <v>35</v>
      </c>
      <c r="B6" s="3"/>
      <c r="C6" s="12" t="s">
        <v>15</v>
      </c>
      <c r="D6" s="16" t="s">
        <v>25</v>
      </c>
      <c r="E6" s="16" t="s">
        <v>26</v>
      </c>
      <c r="F6" s="16" t="s">
        <v>27</v>
      </c>
      <c r="G6" s="2"/>
      <c r="H6" s="2"/>
      <c r="I6" s="2"/>
      <c r="J6" s="2"/>
      <c r="K6" s="2"/>
      <c r="L6" s="2"/>
      <c r="M6" s="2"/>
      <c r="N6" s="2"/>
    </row>
    <row r="7" spans="1:14" x14ac:dyDescent="0.25">
      <c r="A7" s="21"/>
      <c r="B7" s="3" t="s">
        <v>60</v>
      </c>
      <c r="C7" s="8"/>
      <c r="D7" s="8"/>
      <c r="E7" s="8"/>
      <c r="F7" s="8"/>
      <c r="G7" s="2"/>
      <c r="H7" s="2"/>
      <c r="I7" s="2"/>
      <c r="J7" s="2"/>
      <c r="K7" s="2"/>
      <c r="L7" s="2"/>
      <c r="M7" s="2"/>
      <c r="N7" s="2"/>
    </row>
    <row r="8" spans="1:14" x14ac:dyDescent="0.25">
      <c r="A8" s="2"/>
      <c r="B8" s="3" t="s">
        <v>66</v>
      </c>
      <c r="C8" s="8"/>
      <c r="D8" s="8"/>
      <c r="E8" s="8"/>
      <c r="F8" s="8"/>
      <c r="G8" s="2"/>
      <c r="H8" s="2"/>
      <c r="I8" s="2"/>
      <c r="J8" s="2"/>
      <c r="K8" s="2"/>
      <c r="L8" s="2"/>
      <c r="M8" s="2"/>
      <c r="N8" s="2"/>
    </row>
    <row r="9" spans="1:14" x14ac:dyDescent="0.25">
      <c r="A9" s="2"/>
      <c r="B9" s="3" t="s">
        <v>14</v>
      </c>
      <c r="C9" s="20">
        <f>(C8-C7)</f>
        <v>0</v>
      </c>
      <c r="D9" s="20">
        <f t="shared" ref="D9:F9" si="1">(D8-D7)</f>
        <v>0</v>
      </c>
      <c r="E9" s="20">
        <f t="shared" si="1"/>
        <v>0</v>
      </c>
      <c r="F9" s="20">
        <f t="shared" si="1"/>
        <v>0</v>
      </c>
      <c r="G9" s="2"/>
      <c r="H9" s="2"/>
      <c r="I9" s="2"/>
      <c r="J9" s="2"/>
      <c r="K9" s="2"/>
      <c r="L9" s="2"/>
      <c r="M9" s="2"/>
      <c r="N9" s="2"/>
    </row>
    <row r="10" spans="1:14" ht="57.75" customHeight="1" x14ac:dyDescent="0.25">
      <c r="A10" s="32" t="s">
        <v>37</v>
      </c>
      <c r="B10" s="42"/>
      <c r="C10" s="78" t="s">
        <v>29</v>
      </c>
      <c r="D10" s="78"/>
      <c r="E10" s="78"/>
      <c r="F10" s="78" t="s">
        <v>30</v>
      </c>
      <c r="G10" s="78"/>
      <c r="H10" s="78"/>
      <c r="I10" s="78" t="s">
        <v>31</v>
      </c>
      <c r="J10" s="78"/>
      <c r="K10" s="78"/>
      <c r="L10" s="2"/>
      <c r="M10" s="2"/>
      <c r="N10" s="2"/>
    </row>
    <row r="11" spans="1:14" ht="15.75" customHeight="1" x14ac:dyDescent="0.25">
      <c r="A11" s="2"/>
      <c r="B11" s="3"/>
      <c r="C11" s="3" t="s">
        <v>9</v>
      </c>
      <c r="D11" s="3" t="s">
        <v>21</v>
      </c>
      <c r="E11" s="3" t="s">
        <v>11</v>
      </c>
      <c r="F11" s="3" t="s">
        <v>9</v>
      </c>
      <c r="G11" s="3" t="s">
        <v>21</v>
      </c>
      <c r="H11" s="3" t="s">
        <v>11</v>
      </c>
      <c r="I11" s="3" t="s">
        <v>9</v>
      </c>
      <c r="J11" s="3" t="s">
        <v>21</v>
      </c>
      <c r="K11" s="3" t="s">
        <v>11</v>
      </c>
      <c r="L11" s="2"/>
      <c r="M11" s="2"/>
      <c r="N11" s="2"/>
    </row>
    <row r="12" spans="1:14" x14ac:dyDescent="0.25">
      <c r="A12" s="11" t="s">
        <v>34</v>
      </c>
      <c r="B12" s="3" t="s">
        <v>60</v>
      </c>
      <c r="C12" s="4"/>
      <c r="D12" s="4"/>
      <c r="E12" s="4"/>
      <c r="F12" s="4"/>
      <c r="G12" s="4"/>
      <c r="H12" s="4"/>
      <c r="I12" s="4"/>
      <c r="J12" s="4"/>
      <c r="K12" s="4"/>
      <c r="L12" s="8"/>
      <c r="M12" s="8"/>
      <c r="N12" s="8"/>
    </row>
    <row r="13" spans="1:14" x14ac:dyDescent="0.25">
      <c r="A13" s="2"/>
      <c r="B13" s="3" t="s">
        <v>66</v>
      </c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  <c r="N13" s="2"/>
    </row>
    <row r="14" spans="1:14" x14ac:dyDescent="0.25">
      <c r="A14" s="2"/>
      <c r="B14" s="12" t="s">
        <v>14</v>
      </c>
      <c r="C14" s="19">
        <f t="shared" ref="C14:K14" si="2">SUM(C13-C12)</f>
        <v>0</v>
      </c>
      <c r="D14" s="19">
        <f t="shared" si="2"/>
        <v>0</v>
      </c>
      <c r="E14" s="19">
        <f t="shared" si="2"/>
        <v>0</v>
      </c>
      <c r="F14" s="19">
        <f t="shared" si="2"/>
        <v>0</v>
      </c>
      <c r="G14" s="19">
        <f t="shared" si="2"/>
        <v>0</v>
      </c>
      <c r="H14" s="19">
        <f t="shared" si="2"/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2"/>
      <c r="M14" s="2"/>
      <c r="N14" s="2"/>
    </row>
    <row r="15" spans="1:14" ht="28.5" x14ac:dyDescent="0.25">
      <c r="A15" s="33" t="s">
        <v>38</v>
      </c>
      <c r="B15" s="12"/>
      <c r="C15" s="12" t="s">
        <v>15</v>
      </c>
      <c r="D15" s="16" t="s">
        <v>25</v>
      </c>
      <c r="E15" s="16" t="s">
        <v>26</v>
      </c>
      <c r="F15" s="16" t="s">
        <v>16</v>
      </c>
      <c r="G15" s="3"/>
      <c r="H15" s="3"/>
      <c r="I15" s="3"/>
      <c r="J15" s="3"/>
      <c r="K15" s="3"/>
      <c r="L15" s="2"/>
      <c r="M15" s="2"/>
      <c r="N15" s="2"/>
    </row>
    <row r="16" spans="1:14" x14ac:dyDescent="0.25">
      <c r="A16" s="2"/>
      <c r="B16" s="3" t="s">
        <v>60</v>
      </c>
      <c r="C16" s="4"/>
      <c r="D16" s="4"/>
      <c r="E16" s="4"/>
      <c r="F16" s="4"/>
      <c r="G16" s="3"/>
      <c r="H16" s="3"/>
      <c r="I16" s="3"/>
      <c r="J16" s="3"/>
      <c r="K16" s="3"/>
      <c r="L16" s="2"/>
      <c r="M16" s="2"/>
      <c r="N16" s="2"/>
    </row>
    <row r="17" spans="1:14" x14ac:dyDescent="0.25">
      <c r="A17" s="2"/>
      <c r="B17" s="3" t="s">
        <v>66</v>
      </c>
      <c r="C17" s="4"/>
      <c r="D17" s="4"/>
      <c r="E17" s="4"/>
      <c r="F17" s="4"/>
      <c r="G17" s="3"/>
      <c r="H17" s="3"/>
      <c r="I17" s="3"/>
      <c r="J17" s="3"/>
      <c r="K17" s="3"/>
      <c r="L17" s="2"/>
      <c r="M17" s="2"/>
      <c r="N17" s="2"/>
    </row>
    <row r="18" spans="1:14" x14ac:dyDescent="0.25">
      <c r="A18" s="2"/>
      <c r="B18" s="12" t="s">
        <v>14</v>
      </c>
      <c r="C18" s="19">
        <f>SUM(C17-C16)</f>
        <v>0</v>
      </c>
      <c r="D18" s="19">
        <f t="shared" ref="D18:F18" si="3">SUM(D17-D16)</f>
        <v>0</v>
      </c>
      <c r="E18" s="19">
        <f t="shared" si="3"/>
        <v>0</v>
      </c>
      <c r="F18" s="19">
        <f t="shared" si="3"/>
        <v>0</v>
      </c>
      <c r="G18" s="3"/>
      <c r="H18" s="3"/>
      <c r="I18" s="3"/>
      <c r="J18" s="3"/>
      <c r="K18" s="3"/>
      <c r="L18" s="2"/>
      <c r="M18" s="2"/>
      <c r="N18" s="2"/>
    </row>
  </sheetData>
  <mergeCells count="7">
    <mergeCell ref="B1:E1"/>
    <mergeCell ref="F1:H1"/>
    <mergeCell ref="I1:K1"/>
    <mergeCell ref="L1:N1"/>
    <mergeCell ref="C10:E10"/>
    <mergeCell ref="F10:H10"/>
    <mergeCell ref="I10:K10"/>
  </mergeCells>
  <pageMargins left="0.7" right="0.7" top="0.75" bottom="0.75" header="0.3" footer="0.3"/>
  <pageSetup scale="89" orientation="landscape" r:id="rId1"/>
  <headerFooter>
    <oddHeader>&amp;L&amp;"Times New Roman,Bold"&amp;14Teacher Name:&amp;C&amp;"-,Bold"&amp;14Pioneer Middle School
2018-2019 Student Growth 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English Learner CAASPP Report</vt:lpstr>
      <vt:lpstr>ELA CAASPP Report</vt:lpstr>
      <vt:lpstr>Math CAASPP Report</vt:lpstr>
      <vt:lpstr>StateDistrictSite ELA Compare</vt:lpstr>
      <vt:lpstr>Teacher CAASPP Report</vt:lpstr>
    </vt:vector>
  </TitlesOfParts>
  <Company>TUSD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2016-09-27T19:39:26Z</cp:lastPrinted>
  <dcterms:created xsi:type="dcterms:W3CDTF">2016-09-26T20:21:15Z</dcterms:created>
  <dcterms:modified xsi:type="dcterms:W3CDTF">2019-09-06T22:27:48Z</dcterms:modified>
</cp:coreProperties>
</file>