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0" windowWidth="25600" windowHeight="15900" tabRatio="500"/>
  </bookViews>
  <sheets>
    <sheet name="Mid_RF 1.4" sheetId="1" r:id="rId1"/>
    <sheet name="TACA Info" sheetId="2" r:id="rId2"/>
    <sheet name="Final_ RF1.4" sheetId="3" r:id="rId3"/>
    <sheet name="Final TACA Info"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4" l="1"/>
  <c r="B10" i="4"/>
  <c r="C9" i="4"/>
  <c r="B9" i="4"/>
  <c r="C8" i="4"/>
  <c r="B8" i="4"/>
  <c r="C7" i="4"/>
  <c r="B7" i="4"/>
  <c r="C6" i="4"/>
  <c r="B6" i="4"/>
  <c r="B26" i="3"/>
  <c r="B30" i="3"/>
  <c r="B31" i="3"/>
  <c r="B32" i="3"/>
  <c r="B33" i="3"/>
  <c r="R26" i="3"/>
  <c r="R30" i="3"/>
  <c r="R31" i="3"/>
  <c r="R32" i="3"/>
  <c r="N26" i="3"/>
  <c r="N30" i="3"/>
  <c r="N31" i="3"/>
  <c r="N32" i="3"/>
  <c r="J30" i="3"/>
  <c r="J31" i="3"/>
  <c r="J32" i="3"/>
  <c r="F26" i="3"/>
  <c r="F30" i="3"/>
  <c r="F31" i="3"/>
  <c r="F32" i="3"/>
  <c r="B29" i="3"/>
  <c r="B28" i="3"/>
  <c r="U26" i="3"/>
  <c r="T26" i="3"/>
  <c r="S26" i="3"/>
  <c r="Q26" i="3"/>
  <c r="P26" i="3"/>
  <c r="O26" i="3"/>
  <c r="M26" i="3"/>
  <c r="L26" i="3"/>
  <c r="K26" i="3"/>
  <c r="J26" i="3"/>
  <c r="I26" i="3"/>
  <c r="H26" i="3"/>
  <c r="G26" i="3"/>
  <c r="E26" i="3"/>
  <c r="D26" i="3"/>
  <c r="C26" i="3"/>
  <c r="C27" i="1"/>
  <c r="C10" i="2"/>
  <c r="B27" i="1"/>
  <c r="B10" i="2"/>
  <c r="I27" i="1"/>
  <c r="E9" i="2"/>
  <c r="C9" i="2"/>
  <c r="F27" i="1"/>
  <c r="B9" i="2"/>
  <c r="S27" i="1"/>
  <c r="C8" i="2"/>
  <c r="R27" i="1"/>
  <c r="B8" i="2"/>
  <c r="K27" i="1"/>
  <c r="C7" i="2"/>
  <c r="J27" i="1"/>
  <c r="B7" i="2"/>
  <c r="O27" i="1"/>
  <c r="C6" i="2"/>
  <c r="N27" i="1"/>
  <c r="B6" i="2"/>
  <c r="B26" i="1"/>
  <c r="B30" i="1"/>
  <c r="B31" i="1"/>
  <c r="B32" i="1"/>
  <c r="B33" i="1"/>
  <c r="R26" i="1"/>
  <c r="R30" i="1"/>
  <c r="R31" i="1"/>
  <c r="R32" i="1"/>
  <c r="N26" i="1"/>
  <c r="N30" i="1"/>
  <c r="N31" i="1"/>
  <c r="N32" i="1"/>
  <c r="J30" i="1"/>
  <c r="J31" i="1"/>
  <c r="J32" i="1"/>
  <c r="F26" i="1"/>
  <c r="F30" i="1"/>
  <c r="F31" i="1"/>
  <c r="F32" i="1"/>
  <c r="B29" i="1"/>
  <c r="U27" i="1"/>
  <c r="Q27" i="1"/>
  <c r="U26" i="1"/>
  <c r="T26" i="1"/>
  <c r="S26" i="1"/>
  <c r="Q26" i="1"/>
  <c r="P26" i="1"/>
  <c r="O26" i="1"/>
  <c r="M26" i="1"/>
  <c r="L26" i="1"/>
  <c r="K26" i="1"/>
  <c r="J26" i="1"/>
  <c r="I26" i="1"/>
  <c r="H26" i="1"/>
  <c r="G26" i="1"/>
  <c r="E26" i="1"/>
  <c r="D26" i="1"/>
  <c r="C26" i="1"/>
</calcChain>
</file>

<file path=xl/sharedStrings.xml><?xml version="1.0" encoding="utf-8"?>
<sst xmlns="http://schemas.openxmlformats.org/spreadsheetml/2006/main" count="189" uniqueCount="58">
  <si>
    <t>m</t>
  </si>
  <si>
    <t>RF 1.4</t>
  </si>
  <si>
    <t>Accuracy</t>
  </si>
  <si>
    <t>Comp. Questions</t>
  </si>
  <si>
    <t>Read Aloud to child</t>
  </si>
  <si>
    <t>Student Number</t>
  </si>
  <si>
    <t>Downs</t>
  </si>
  <si>
    <t>Hoffman</t>
  </si>
  <si>
    <t>Liechty</t>
  </si>
  <si>
    <t>Moon</t>
  </si>
  <si>
    <t>Stonebraker</t>
  </si>
  <si>
    <t>Y</t>
  </si>
  <si>
    <t>Read questions aloud only</t>
  </si>
  <si>
    <t>Average</t>
  </si>
  <si>
    <t>% Proficient</t>
  </si>
  <si>
    <t>Grade Ave. P 1</t>
  </si>
  <si>
    <t>Grade Ave. P 2</t>
  </si>
  <si>
    <t>Standard Dev</t>
  </si>
  <si>
    <t>Average Dev</t>
  </si>
  <si>
    <t>Effect Size</t>
  </si>
  <si>
    <t>1st Effect Size</t>
  </si>
  <si>
    <t>Data Analysis Worksheet CFA:</t>
  </si>
  <si>
    <t>Dates of Unit: Mid-Skills 5</t>
  </si>
  <si>
    <t>1.  Determine the percentage of students proficient on the assessment for each standard by teacher and by team.</t>
  </si>
  <si>
    <t>Teacher</t>
  </si>
  <si>
    <t>RL1.4</t>
  </si>
  <si>
    <t>What skills did the proficient students demonstrate in their work that set their work apart?</t>
  </si>
  <si>
    <t xml:space="preserve">Unless kids are in the learning lab they are held to the exact same standards. Regular classroom kids on an IEP are held to the same standard. So we need them into the special colum if there any accomidations. </t>
  </si>
  <si>
    <t>P1</t>
  </si>
  <si>
    <t>P2</t>
  </si>
  <si>
    <t>RA</t>
  </si>
  <si>
    <t>Comp.</t>
  </si>
  <si>
    <t xml:space="preserve">Change the accuracy to 90% instead of 85%. </t>
  </si>
  <si>
    <t>Austin</t>
  </si>
  <si>
    <t>Jamie</t>
  </si>
  <si>
    <t>Karen</t>
  </si>
  <si>
    <t>Katy</t>
  </si>
  <si>
    <t>Which instructional strategies did teachers use that effectively produced those results?</t>
  </si>
  <si>
    <t>Kenzie</t>
  </si>
  <si>
    <t>Team Total</t>
  </si>
  <si>
    <t>2.  Accuracy: For each standard determine the number of students who scored a 1, 2, 3, or 4</t>
  </si>
  <si>
    <t>List students by name that need additional time and support to learn this standard.</t>
  </si>
  <si>
    <t>Bella, Jayla- Karen</t>
  </si>
  <si>
    <t>Andre, Colt, Januan, Paisley-Austin</t>
  </si>
  <si>
    <t>Ellison, Monica, Gilber, Charlie, Kyree, Dominic-Katy</t>
  </si>
  <si>
    <t xml:space="preserve">Tiana, Body-Kenzie </t>
  </si>
  <si>
    <t>Dominic-Just Questions</t>
  </si>
  <si>
    <t>What did they these students struggle with?  Why?  What new strategies can we use?</t>
  </si>
  <si>
    <t>Which students need extension and enrichment?</t>
  </si>
  <si>
    <t>3. Comprehension: For each standard determine the number of students who scored a 1, 2, 3, or 4</t>
  </si>
  <si>
    <t>Carter-Moon did not focus on what he was doing.</t>
  </si>
  <si>
    <t>Students did not pay close attention to the questions. This is a good indication that we really need to pracitce paying close attention to the questions.</t>
  </si>
  <si>
    <t>Ansleigh-Moon Score 4</t>
  </si>
  <si>
    <t>We are going to see comprehension results decrease because we have added different types of questions. Now we need to use these types of questions in our instruction so the kids know about them and what to expect.</t>
  </si>
  <si>
    <t>PS</t>
  </si>
  <si>
    <t>Data Analysis Worksheet CFA: Final Skills 5</t>
  </si>
  <si>
    <t>Dates of Unit: Final-skills 5</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</si>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</sst>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d\,\ mmmm\ d"/>
  </numFmts>
  <fonts count="14" x14ac:knownFonts="1">
    <font>
      <sz val="10"/>
      <color rgb="FF000000"/>
      <name val="Arial"/>
    </font>
    <font>
      <sz val="12"/>
      <name val="Comic Sans MS"/>
    </font>
    <font>
      <sz val="10"/>
      <name val="Arial"/>
    </font>
    <font>
      <sz val="10"/>
      <name val="Arial"/>
    </font>
    <font>
      <b/>
      <sz val="10"/>
      <name val="Arial"/>
    </font>
    <font>
      <sz val="9"/>
      <name val="Comic Sans MS"/>
    </font>
    <font>
      <sz val="12"/>
      <color rgb="FF000000"/>
      <name val="Comic Sans MS"/>
    </font>
    <font>
      <sz val="10"/>
      <name val="Comic Sans MS"/>
    </font>
    <font>
      <sz val="10"/>
      <color rgb="FF000000"/>
      <name val="Comic Sans MS"/>
    </font>
    <font>
      <sz val="18"/>
      <name val="Happy Monkey"/>
    </font>
    <font>
      <sz val="14"/>
      <name val="Happy Monkey"/>
    </font>
    <font>
      <sz val="12"/>
      <name val="Arial"/>
    </font>
    <font>
      <sz val="10"/>
      <color rgb="FF000000"/>
      <name val="Arial"/>
    </font>
    <font>
      <sz val="12"/>
      <color rgb="FFFF0000"/>
      <name val="Lato"/>
    </font>
  </fonts>
  <fills count="7">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rgb="FFEFEFEF"/>
        <bgColor rgb="FFEFEFEF"/>
      </patternFill>
    </fill>
    <fill>
      <patternFill patternType="solid">
        <fgColor rgb="FFD9D9D9"/>
        <bgColor rgb="FFD9D9D9"/>
      </patternFill>
    </fill>
    <fill>
      <patternFill patternType="solid">
        <fgColor rgb="FFD9D2E9"/>
        <bgColor rgb="FFD9D2E9"/>
      </patternFill>
    </fill>
  </fills>
  <borders count="42">
    <border>
      <left/>
      <right/>
      <top/>
      <bottom/>
      <diagonal/>
    </border>
    <border>
      <left/>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top/>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top/>
      <bottom style="thick">
        <color rgb="FF000000"/>
      </bottom>
      <diagonal/>
    </border>
    <border>
      <left style="thin">
        <color rgb="FF000000"/>
      </left>
      <right/>
      <top style="thin">
        <color rgb="FF000000"/>
      </top>
      <bottom style="thick">
        <color rgb="FF000000"/>
      </bottom>
      <diagonal/>
    </border>
    <border>
      <left/>
      <right style="thin">
        <color rgb="FF000000"/>
      </right>
      <top/>
      <bottom style="thin">
        <color rgb="FF000000"/>
      </bottom>
      <diagonal/>
    </border>
    <border>
      <left/>
      <right style="thin">
        <color rgb="FF000000"/>
      </right>
      <top/>
      <bottom/>
      <diagonal/>
    </border>
    <border>
      <left/>
      <right style="thick">
        <color rgb="FF000000"/>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s>
  <cellStyleXfs count="1">
    <xf numFmtId="0" fontId="0" fillId="0" borderId="0"/>
  </cellStyleXfs>
  <cellXfs count="139">
    <xf numFmtId="0" fontId="0" fillId="0" borderId="0" xfId="0" applyFont="1" applyAlignment="1"/>
    <xf numFmtId="0" fontId="1" fillId="0" borderId="1" xfId="0" applyFont="1" applyBorder="1" applyAlignment="1">
      <alignment horizontal="center"/>
    </xf>
    <xf numFmtId="0" fontId="3" fillId="0" borderId="5" xfId="0" applyFont="1" applyBorder="1" applyAlignment="1">
      <alignment vertical="top"/>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8" xfId="0" applyFont="1" applyBorder="1" applyAlignment="1">
      <alignment horizontal="center" wrapText="1"/>
    </xf>
    <xf numFmtId="0" fontId="5" fillId="0" borderId="10" xfId="0" applyFont="1" applyBorder="1" applyAlignment="1"/>
    <xf numFmtId="0" fontId="1" fillId="0" borderId="5" xfId="0" applyFont="1" applyBorder="1" applyAlignment="1">
      <alignment horizontal="right"/>
    </xf>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12" xfId="0"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8" xfId="0" applyFont="1" applyBorder="1" applyAlignment="1"/>
    <xf numFmtId="0" fontId="1" fillId="0" borderId="5" xfId="0" applyFont="1" applyBorder="1" applyAlignment="1">
      <alignment horizontal="right"/>
    </xf>
    <xf numFmtId="0" fontId="3" fillId="0" borderId="17" xfId="0" applyFont="1" applyBorder="1" applyAlignment="1"/>
    <xf numFmtId="0" fontId="3" fillId="0" borderId="12" xfId="0" applyFont="1" applyBorder="1" applyAlignment="1"/>
    <xf numFmtId="0" fontId="7" fillId="0" borderId="5" xfId="0" applyFont="1" applyBorder="1" applyAlignment="1"/>
    <xf numFmtId="164" fontId="7" fillId="0" borderId="14" xfId="0" applyNumberFormat="1" applyFont="1" applyBorder="1" applyAlignment="1">
      <alignment horizontal="center"/>
    </xf>
    <xf numFmtId="164" fontId="7" fillId="0" borderId="16" xfId="0" applyNumberFormat="1" applyFont="1" applyBorder="1" applyAlignment="1">
      <alignment horizontal="center"/>
    </xf>
    <xf numFmtId="164" fontId="7" fillId="0" borderId="19" xfId="0" applyNumberFormat="1" applyFont="1" applyBorder="1" applyAlignment="1">
      <alignment horizontal="center"/>
    </xf>
    <xf numFmtId="164" fontId="7" fillId="0" borderId="1" xfId="0" applyNumberFormat="1" applyFont="1" applyBorder="1" applyAlignment="1">
      <alignment horizontal="center"/>
    </xf>
    <xf numFmtId="164" fontId="7" fillId="0" borderId="15" xfId="0" applyNumberFormat="1" applyFont="1" applyBorder="1" applyAlignment="1">
      <alignment horizontal="center"/>
    </xf>
    <xf numFmtId="0" fontId="8" fillId="0" borderId="0" xfId="0" applyFont="1" applyAlignment="1"/>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9" fontId="7" fillId="0" borderId="22" xfId="0" applyNumberFormat="1" applyFont="1" applyBorder="1" applyAlignment="1">
      <alignment horizontal="center"/>
    </xf>
    <xf numFmtId="9" fontId="7" fillId="0" borderId="23" xfId="0" applyNumberFormat="1" applyFont="1" applyBorder="1" applyAlignment="1">
      <alignment horizontal="center"/>
    </xf>
    <xf numFmtId="9" fontId="7" fillId="0" borderId="24" xfId="0" applyNumberFormat="1" applyFont="1" applyBorder="1" applyAlignment="1">
      <alignment horizontal="center"/>
    </xf>
    <xf numFmtId="9" fontId="7" fillId="0" borderId="25" xfId="0" applyNumberFormat="1" applyFont="1" applyBorder="1" applyAlignment="1">
      <alignment horizontal="center"/>
    </xf>
    <xf numFmtId="9" fontId="7" fillId="0" borderId="26" xfId="0" applyNumberFormat="1" applyFont="1" applyBorder="1" applyAlignment="1">
      <alignment horizontal="center"/>
    </xf>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0" fontId="8" fillId="0" borderId="0" xfId="0" applyFont="1" applyAlignment="1"/>
    <xf numFmtId="0" fontId="7" fillId="0" borderId="0" xfId="0" applyFont="1" applyAlignment="1"/>
    <xf numFmtId="2" fontId="7" fillId="0" borderId="27" xfId="0" applyNumberFormat="1" applyFont="1" applyBorder="1" applyAlignment="1">
      <alignment horizontal="center"/>
    </xf>
    <xf numFmtId="2" fontId="7" fillId="0" borderId="1" xfId="0" applyNumberFormat="1" applyFont="1" applyBorder="1" applyAlignment="1">
      <alignment horizontal="center"/>
    </xf>
    <xf numFmtId="0" fontId="7" fillId="0" borderId="28" xfId="0" applyFont="1" applyBorder="1" applyAlignment="1">
      <alignment horizontal="center"/>
    </xf>
    <xf numFmtId="0" fontId="2" fillId="0" borderId="29" xfId="0" applyFont="1" applyBorder="1"/>
    <xf numFmtId="0" fontId="7" fillId="0" borderId="0" xfId="0" applyFont="1" applyAlignment="1"/>
    <xf numFmtId="0" fontId="10" fillId="0" borderId="0" xfId="0" applyFont="1"/>
    <xf numFmtId="0" fontId="10" fillId="0" borderId="0" xfId="0" applyFont="1" applyAlignment="1"/>
    <xf numFmtId="0" fontId="10" fillId="3" borderId="6" xfId="0" applyFont="1" applyFill="1" applyBorder="1" applyAlignment="1"/>
    <xf numFmtId="0" fontId="10" fillId="0" borderId="14" xfId="0" applyFont="1" applyBorder="1" applyAlignment="1"/>
    <xf numFmtId="0" fontId="10" fillId="4" borderId="15" xfId="0" applyFont="1" applyFill="1" applyBorder="1" applyAlignment="1">
      <alignment horizontal="center"/>
    </xf>
    <xf numFmtId="0" fontId="10" fillId="5" borderId="18" xfId="0" applyFont="1" applyFill="1" applyBorder="1" applyAlignment="1">
      <alignment horizontal="center"/>
    </xf>
    <xf numFmtId="0" fontId="10" fillId="5" borderId="16" xfId="0" applyFont="1" applyFill="1" applyBorder="1" applyAlignment="1">
      <alignment horizontal="center"/>
    </xf>
    <xf numFmtId="9" fontId="10" fillId="4" borderId="15" xfId="0" applyNumberFormat="1" applyFont="1" applyFill="1" applyBorder="1"/>
    <xf numFmtId="9" fontId="11" fillId="0" borderId="15" xfId="0" applyNumberFormat="1" applyFont="1" applyBorder="1"/>
    <xf numFmtId="0" fontId="10" fillId="5" borderId="18" xfId="0" applyFont="1" applyFill="1" applyBorder="1" applyAlignment="1"/>
    <xf numFmtId="9" fontId="10" fillId="5" borderId="16" xfId="0" applyNumberFormat="1" applyFont="1" applyFill="1" applyBorder="1" applyAlignment="1"/>
    <xf numFmtId="0" fontId="2" fillId="0" borderId="32" xfId="0" applyFont="1" applyBorder="1"/>
    <xf numFmtId="9" fontId="10" fillId="4" borderId="15" xfId="0" applyNumberFormat="1" applyFont="1" applyFill="1" applyBorder="1" applyAlignment="1"/>
    <xf numFmtId="0" fontId="10" fillId="5" borderId="16" xfId="0" applyFont="1" applyFill="1" applyBorder="1"/>
    <xf numFmtId="0" fontId="2" fillId="0" borderId="33" xfId="0" applyFont="1" applyBorder="1"/>
    <xf numFmtId="0" fontId="2" fillId="0" borderId="25" xfId="0" applyFont="1" applyBorder="1"/>
    <xf numFmtId="0" fontId="2" fillId="0" borderId="34" xfId="0" applyFont="1" applyBorder="1"/>
    <xf numFmtId="9" fontId="10" fillId="5" borderId="16" xfId="0" applyNumberFormat="1" applyFont="1" applyFill="1" applyBorder="1"/>
    <xf numFmtId="0" fontId="10" fillId="6" borderId="20" xfId="0" applyFont="1" applyFill="1" applyBorder="1" applyAlignment="1"/>
    <xf numFmtId="0" fontId="10" fillId="6" borderId="21" xfId="0" applyFont="1" applyFill="1" applyBorder="1"/>
    <xf numFmtId="0" fontId="10" fillId="6" borderId="26" xfId="0" applyFont="1" applyFill="1" applyBorder="1"/>
    <xf numFmtId="0" fontId="10" fillId="6" borderId="22" xfId="0" applyFont="1" applyFill="1" applyBorder="1"/>
    <xf numFmtId="0" fontId="10" fillId="2" borderId="15" xfId="0" applyFont="1" applyFill="1" applyBorder="1" applyAlignment="1">
      <alignment horizontal="center"/>
    </xf>
    <xf numFmtId="0" fontId="2" fillId="0" borderId="0" xfId="0" applyFont="1" applyAlignment="1"/>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2" borderId="15" xfId="0" applyFont="1" applyFill="1" applyBorder="1" applyAlignment="1"/>
    <xf numFmtId="0" fontId="10" fillId="4" borderId="15" xfId="0" applyFont="1" applyFill="1" applyBorder="1" applyAlignment="1"/>
    <xf numFmtId="0" fontId="10" fillId="5" borderId="16" xfId="0" applyFont="1" applyFill="1" applyBorder="1" applyAlignment="1"/>
    <xf numFmtId="0" fontId="10" fillId="0" borderId="32" xfId="0" applyFont="1" applyBorder="1" applyAlignment="1">
      <alignment horizontal="center" vertical="top" wrapText="1"/>
    </xf>
    <xf numFmtId="0" fontId="10" fillId="0" borderId="0" xfId="0" applyFont="1" applyAlignment="1">
      <alignment horizontal="center" vertical="top" wrapText="1"/>
    </xf>
    <xf numFmtId="0" fontId="10" fillId="0" borderId="29" xfId="0" applyFont="1" applyBorder="1" applyAlignment="1">
      <alignment horizontal="center" vertical="top" wrapText="1"/>
    </xf>
    <xf numFmtId="0" fontId="10" fillId="2" borderId="15" xfId="0" applyFont="1" applyFill="1" applyBorder="1"/>
    <xf numFmtId="0" fontId="10" fillId="4" borderId="15" xfId="0" applyFont="1" applyFill="1" applyBorder="1"/>
    <xf numFmtId="0" fontId="2" fillId="0" borderId="32" xfId="0" applyFont="1" applyBorder="1" applyAlignment="1"/>
    <xf numFmtId="0" fontId="2" fillId="0" borderId="29" xfId="0" applyFont="1" applyBorder="1" applyAlignment="1"/>
    <xf numFmtId="0" fontId="2" fillId="0" borderId="33" xfId="0" applyFont="1" applyBorder="1" applyAlignment="1"/>
    <xf numFmtId="0" fontId="2" fillId="0" borderId="25" xfId="0" applyFont="1" applyBorder="1" applyAlignment="1"/>
    <xf numFmtId="0" fontId="2" fillId="0" borderId="34" xfId="0" applyFont="1" applyBorder="1" applyAlignment="1"/>
    <xf numFmtId="0" fontId="10" fillId="4" borderId="15" xfId="0" applyFont="1" applyFill="1" applyBorder="1" applyAlignment="1">
      <alignment horizontal="center"/>
    </xf>
    <xf numFmtId="0" fontId="10" fillId="5" borderId="18" xfId="0" applyFont="1" applyFill="1" applyBorder="1" applyAlignment="1">
      <alignment horizontal="center"/>
    </xf>
    <xf numFmtId="0" fontId="10" fillId="5" borderId="16" xfId="0" applyFont="1" applyFill="1" applyBorder="1" applyAlignment="1">
      <alignment horizontal="center"/>
    </xf>
    <xf numFmtId="0" fontId="10" fillId="2" borderId="15" xfId="0" applyFont="1" applyFill="1" applyBorder="1" applyAlignment="1">
      <alignment horizontal="center"/>
    </xf>
    <xf numFmtId="0" fontId="10" fillId="5" borderId="18" xfId="0" applyFont="1" applyFill="1" applyBorder="1"/>
    <xf numFmtId="0" fontId="1" fillId="0" borderId="2" xfId="0" applyFont="1" applyBorder="1" applyAlignment="1">
      <alignment horizontal="center"/>
    </xf>
    <xf numFmtId="0" fontId="2" fillId="0" borderId="3" xfId="0" applyFont="1" applyBorder="1"/>
    <xf numFmtId="0" fontId="2" fillId="0" borderId="4" xfId="0" applyFont="1" applyBorder="1"/>
    <xf numFmtId="0" fontId="1" fillId="0" borderId="11" xfId="0" applyFont="1" applyBorder="1" applyAlignment="1">
      <alignment horizontal="center"/>
    </xf>
    <xf numFmtId="0" fontId="2" fillId="0" borderId="12" xfId="0" applyFont="1" applyBorder="1"/>
    <xf numFmtId="0" fontId="2" fillId="0" borderId="13" xfId="0" applyFont="1" applyBorder="1"/>
    <xf numFmtId="0" fontId="6" fillId="0" borderId="11" xfId="0" applyFont="1" applyBorder="1" applyAlignment="1">
      <alignment horizontal="center"/>
    </xf>
    <xf numFmtId="0" fontId="7" fillId="0" borderId="0" xfId="0" applyFont="1" applyAlignment="1">
      <alignment horizontal="center"/>
    </xf>
    <xf numFmtId="0" fontId="0" fillId="0" borderId="0" xfId="0" applyFont="1" applyAlignment="1"/>
    <xf numFmtId="164" fontId="7" fillId="0" borderId="18" xfId="0" applyNumberFormat="1" applyFont="1" applyBorder="1" applyAlignment="1">
      <alignment horizontal="center"/>
    </xf>
    <xf numFmtId="0" fontId="2" fillId="0" borderId="17" xfId="0" applyFont="1" applyBorder="1"/>
    <xf numFmtId="2" fontId="7" fillId="0" borderId="0" xfId="0" applyNumberFormat="1" applyFont="1" applyAlignment="1">
      <alignment horizontal="center"/>
    </xf>
    <xf numFmtId="0" fontId="2" fillId="0" borderId="28" xfId="0" applyFont="1" applyBorder="1"/>
    <xf numFmtId="0" fontId="2" fillId="0" borderId="29" xfId="0" applyFont="1" applyBorder="1"/>
    <xf numFmtId="164" fontId="7" fillId="0" borderId="12" xfId="0" applyNumberFormat="1" applyFont="1" applyBorder="1" applyAlignment="1">
      <alignment horizontal="center"/>
    </xf>
    <xf numFmtId="0" fontId="9" fillId="0" borderId="0" xfId="0" applyFont="1" applyAlignment="1">
      <alignment horizontal="center" wrapText="1"/>
    </xf>
    <xf numFmtId="0" fontId="10" fillId="0" borderId="0" xfId="0" applyFont="1" applyAlignment="1">
      <alignment horizontal="left"/>
    </xf>
    <xf numFmtId="165" fontId="10" fillId="0" borderId="0" xfId="0" applyNumberFormat="1" applyFont="1" applyAlignment="1"/>
    <xf numFmtId="0" fontId="10" fillId="2" borderId="0" xfId="0" applyFont="1" applyFill="1" applyAlignment="1">
      <alignment wrapText="1"/>
    </xf>
    <xf numFmtId="0" fontId="10" fillId="3" borderId="9" xfId="0" applyFont="1" applyFill="1" applyBorder="1" applyAlignment="1">
      <alignment horizontal="center"/>
    </xf>
    <xf numFmtId="0" fontId="2" fillId="0" borderId="30" xfId="0" applyFont="1" applyBorder="1"/>
    <xf numFmtId="0" fontId="2" fillId="0" borderId="31" xfId="0" applyFont="1" applyBorder="1"/>
    <xf numFmtId="0" fontId="2" fillId="0" borderId="2" xfId="0" applyFont="1" applyBorder="1" applyAlignment="1">
      <alignment wrapText="1"/>
    </xf>
    <xf numFmtId="0" fontId="2" fillId="0" borderId="0" xfId="0" applyFont="1" applyAlignment="1">
      <alignment vertical="top" wrapText="1"/>
    </xf>
    <xf numFmtId="0" fontId="2" fillId="0" borderId="32" xfId="0" applyFont="1" applyBorder="1" applyAlignment="1">
      <alignment vertical="top"/>
    </xf>
    <xf numFmtId="0" fontId="2" fillId="0" borderId="32" xfId="0" applyFont="1" applyBorder="1"/>
    <xf numFmtId="0" fontId="2" fillId="0" borderId="33" xfId="0" applyFont="1" applyBorder="1"/>
    <xf numFmtId="0" fontId="2" fillId="0" borderId="25" xfId="0" applyFont="1" applyBorder="1"/>
    <xf numFmtId="0" fontId="2" fillId="0" borderId="34" xfId="0" applyFont="1" applyBorder="1"/>
    <xf numFmtId="0" fontId="2" fillId="0" borderId="2" xfId="0" applyFont="1" applyBorder="1" applyAlignment="1"/>
    <xf numFmtId="0" fontId="10" fillId="0" borderId="32" xfId="0" applyFont="1" applyBorder="1"/>
    <xf numFmtId="0" fontId="10" fillId="0" borderId="0" xfId="0" applyFont="1" applyAlignment="1">
      <alignment wrapText="1"/>
    </xf>
    <xf numFmtId="0" fontId="10" fillId="3" borderId="0" xfId="0" applyFont="1" applyFill="1" applyAlignment="1">
      <alignment horizontal="center"/>
    </xf>
    <xf numFmtId="0" fontId="2" fillId="0" borderId="35" xfId="0" applyFont="1" applyBorder="1" applyAlignment="1"/>
    <xf numFmtId="0" fontId="2" fillId="0" borderId="36" xfId="0" applyFont="1" applyBorder="1"/>
    <xf numFmtId="0" fontId="2" fillId="0" borderId="37" xfId="0" applyFont="1" applyBorder="1"/>
    <xf numFmtId="0" fontId="10" fillId="0" borderId="39" xfId="0" applyFont="1" applyBorder="1" applyAlignment="1">
      <alignment horizontal="left" wrapText="1"/>
    </xf>
    <xf numFmtId="0" fontId="2" fillId="0" borderId="40" xfId="0" applyFont="1" applyBorder="1"/>
    <xf numFmtId="0" fontId="2" fillId="0" borderId="41" xfId="0" applyFont="1" applyBorder="1"/>
    <xf numFmtId="0" fontId="2" fillId="0" borderId="38" xfId="0" applyFont="1" applyBorder="1" applyAlignment="1"/>
    <xf numFmtId="0" fontId="12" fillId="2" borderId="38" xfId="0" applyFont="1" applyFill="1" applyBorder="1" applyAlignment="1">
      <alignment horizontal="left" vertical="top"/>
    </xf>
    <xf numFmtId="0" fontId="11" fillId="0" borderId="32" xfId="0" applyFont="1" applyBorder="1" applyAlignment="1">
      <alignment vertical="top" wrapText="1"/>
    </xf>
    <xf numFmtId="0" fontId="13" fillId="0" borderId="2" xfId="0" applyFont="1" applyBorder="1" applyAlignment="1">
      <alignment vertical="top" wrapText="1"/>
    </xf>
    <xf numFmtId="9" fontId="7" fillId="0" borderId="0" xfId="0" applyNumberFormat="1" applyFont="1" applyAlignment="1">
      <alignment horizontal="center"/>
    </xf>
    <xf numFmtId="0" fontId="10" fillId="0" borderId="0" xfId="0" applyFont="1" applyAlignment="1"/>
    <xf numFmtId="0" fontId="10" fillId="0" borderId="39" xfId="0" applyFont="1" applyBorder="1" applyAlignment="1">
      <alignment horizontal="center" wrapText="1"/>
    </xf>
    <xf numFmtId="0" fontId="13" fillId="0" borderId="0" xfId="0" applyFont="1" applyAlignment="1">
      <alignment vertical="top" wrapText="1"/>
    </xf>
  </cellXfs>
  <cellStyles count="1">
    <cellStyle name="Normal" xfId="0" builtinId="0"/>
  </cellStyles>
  <dxfs count="8">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U33"/>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4.5" defaultRowHeight="15.75" customHeight="1" x14ac:dyDescent="0"/>
  <cols>
    <col min="2" max="3" width="13.1640625" customWidth="1"/>
    <col min="4" max="5" width="11.33203125" customWidth="1"/>
    <col min="6" max="8" width="12.5" customWidth="1"/>
    <col min="9" max="9" width="12.83203125" customWidth="1"/>
    <col min="10" max="10" width="12.6640625" customWidth="1"/>
    <col min="11" max="13" width="12.83203125" customWidth="1"/>
    <col min="14" max="16" width="10.33203125" customWidth="1"/>
    <col min="17" max="17" width="11.33203125" customWidth="1"/>
    <col min="18" max="20" width="11" customWidth="1"/>
    <col min="21" max="21" width="13.1640625" customWidth="1"/>
  </cols>
  <sheetData>
    <row r="1" spans="1:21">
      <c r="A1" s="1" t="s">
        <v>0</v>
      </c>
      <c r="B1" s="92" t="s">
        <v>1</v>
      </c>
      <c r="C1" s="93"/>
      <c r="D1" s="93"/>
      <c r="E1" s="93"/>
      <c r="F1" s="93"/>
      <c r="G1" s="93"/>
      <c r="H1" s="93"/>
      <c r="I1" s="93"/>
      <c r="J1" s="93"/>
      <c r="K1" s="93"/>
      <c r="L1" s="93"/>
      <c r="M1" s="93"/>
      <c r="N1" s="93"/>
      <c r="O1" s="93"/>
      <c r="P1" s="93"/>
      <c r="Q1" s="93"/>
      <c r="R1" s="93"/>
      <c r="S1" s="93"/>
      <c r="T1" s="93"/>
      <c r="U1" s="94"/>
    </row>
    <row r="2" spans="1:21" ht="15.75" customHeight="1">
      <c r="A2" s="2"/>
      <c r="B2" s="3" t="s">
        <v>2</v>
      </c>
      <c r="C2" s="4" t="s">
        <v>3</v>
      </c>
      <c r="D2" s="5" t="s">
        <v>4</v>
      </c>
      <c r="E2" s="6" t="s">
        <v>3</v>
      </c>
      <c r="F2" s="3" t="s">
        <v>2</v>
      </c>
      <c r="G2" s="4" t="s">
        <v>3</v>
      </c>
      <c r="H2" s="5" t="s">
        <v>4</v>
      </c>
      <c r="I2" s="7" t="s">
        <v>3</v>
      </c>
      <c r="J2" s="3" t="s">
        <v>2</v>
      </c>
      <c r="K2" s="4" t="s">
        <v>3</v>
      </c>
      <c r="L2" s="5" t="s">
        <v>4</v>
      </c>
      <c r="M2" s="7" t="s">
        <v>3</v>
      </c>
      <c r="N2" s="3" t="s">
        <v>2</v>
      </c>
      <c r="O2" s="4" t="s">
        <v>3</v>
      </c>
      <c r="P2" s="5" t="s">
        <v>4</v>
      </c>
      <c r="Q2" s="7" t="s">
        <v>3</v>
      </c>
      <c r="R2" s="3" t="s">
        <v>2</v>
      </c>
      <c r="S2" s="3" t="s">
        <v>3</v>
      </c>
      <c r="T2" s="6" t="s">
        <v>4</v>
      </c>
      <c r="U2" s="8" t="s">
        <v>3</v>
      </c>
    </row>
    <row r="3" spans="1:21">
      <c r="A3" s="9" t="s">
        <v>5</v>
      </c>
      <c r="B3" s="95" t="s">
        <v>6</v>
      </c>
      <c r="C3" s="96"/>
      <c r="D3" s="96"/>
      <c r="E3" s="97"/>
      <c r="F3" s="95" t="s">
        <v>7</v>
      </c>
      <c r="G3" s="96"/>
      <c r="H3" s="96"/>
      <c r="I3" s="97"/>
      <c r="J3" s="98" t="s">
        <v>8</v>
      </c>
      <c r="K3" s="96"/>
      <c r="L3" s="96"/>
      <c r="M3" s="97"/>
      <c r="N3" s="95" t="s">
        <v>9</v>
      </c>
      <c r="O3" s="96"/>
      <c r="P3" s="96"/>
      <c r="Q3" s="97"/>
      <c r="R3" s="95" t="s">
        <v>10</v>
      </c>
      <c r="S3" s="96"/>
      <c r="T3" s="96"/>
      <c r="U3" s="97"/>
    </row>
    <row r="4" spans="1:21">
      <c r="A4" s="10">
        <v>1</v>
      </c>
      <c r="B4" s="11">
        <v>3</v>
      </c>
      <c r="C4" s="12">
        <v>3</v>
      </c>
      <c r="D4" s="12" t="s">
        <v>11</v>
      </c>
      <c r="E4" s="13">
        <v>3</v>
      </c>
      <c r="F4" s="11">
        <v>3</v>
      </c>
      <c r="G4" s="14">
        <v>3</v>
      </c>
      <c r="H4" s="14"/>
      <c r="I4" s="15"/>
      <c r="J4" s="11">
        <v>3</v>
      </c>
      <c r="K4" s="12">
        <v>3</v>
      </c>
      <c r="L4" s="12"/>
      <c r="M4" s="15"/>
      <c r="N4" s="11">
        <v>2</v>
      </c>
      <c r="O4" s="12"/>
      <c r="P4" s="12" t="s">
        <v>11</v>
      </c>
      <c r="Q4" s="15">
        <v>3</v>
      </c>
      <c r="R4" s="11">
        <v>3</v>
      </c>
      <c r="S4" s="14">
        <v>3</v>
      </c>
      <c r="T4" s="16"/>
      <c r="U4" s="13"/>
    </row>
    <row r="5" spans="1:21">
      <c r="A5" s="10">
        <v>2</v>
      </c>
      <c r="B5" s="11">
        <v>3</v>
      </c>
      <c r="C5" s="12">
        <v>3</v>
      </c>
      <c r="D5" s="12"/>
      <c r="E5" s="13"/>
      <c r="F5" s="11">
        <v>3</v>
      </c>
      <c r="G5" s="14">
        <v>3</v>
      </c>
      <c r="H5" s="14"/>
      <c r="I5" s="15"/>
      <c r="J5" s="11">
        <v>3</v>
      </c>
      <c r="K5" s="12">
        <v>3</v>
      </c>
      <c r="L5" s="12"/>
      <c r="M5" s="15"/>
      <c r="N5" s="11">
        <v>4</v>
      </c>
      <c r="O5" s="12">
        <v>4</v>
      </c>
      <c r="P5" s="12"/>
      <c r="Q5" s="15"/>
      <c r="R5" s="11">
        <v>3</v>
      </c>
      <c r="S5" s="14">
        <v>2</v>
      </c>
      <c r="T5" s="16"/>
      <c r="U5" s="13"/>
    </row>
    <row r="6" spans="1:21">
      <c r="A6" s="10">
        <v>3</v>
      </c>
      <c r="B6" s="11">
        <v>4</v>
      </c>
      <c r="C6" s="12">
        <v>4</v>
      </c>
      <c r="D6" s="12"/>
      <c r="E6" s="13"/>
      <c r="F6" s="11"/>
      <c r="G6" s="14"/>
      <c r="H6" s="14" t="s">
        <v>11</v>
      </c>
      <c r="I6" s="15">
        <v>1</v>
      </c>
      <c r="J6" s="11">
        <v>3</v>
      </c>
      <c r="K6" s="12">
        <v>2</v>
      </c>
      <c r="L6" s="12"/>
      <c r="M6" s="15"/>
      <c r="N6" s="11">
        <v>3</v>
      </c>
      <c r="O6" s="12">
        <v>2</v>
      </c>
      <c r="P6" s="12"/>
      <c r="Q6" s="15"/>
      <c r="R6" s="11"/>
      <c r="S6" s="14"/>
      <c r="T6" s="16"/>
      <c r="U6" s="13"/>
    </row>
    <row r="7" spans="1:21">
      <c r="A7" s="10">
        <v>4</v>
      </c>
      <c r="B7" s="11">
        <v>1</v>
      </c>
      <c r="C7" s="12">
        <v>1</v>
      </c>
      <c r="D7" s="12" t="s">
        <v>11</v>
      </c>
      <c r="E7" s="13">
        <v>1</v>
      </c>
      <c r="F7" s="11">
        <v>1</v>
      </c>
      <c r="G7" s="14"/>
      <c r="H7" s="14" t="s">
        <v>11</v>
      </c>
      <c r="I7" s="15">
        <v>3</v>
      </c>
      <c r="J7" s="11">
        <v>3</v>
      </c>
      <c r="K7" s="12">
        <v>3</v>
      </c>
      <c r="L7" s="12"/>
      <c r="M7" s="15"/>
      <c r="N7" s="11">
        <v>3</v>
      </c>
      <c r="O7" s="12">
        <v>1</v>
      </c>
      <c r="P7" s="12"/>
      <c r="Q7" s="15"/>
      <c r="R7" s="11">
        <v>3</v>
      </c>
      <c r="S7" s="14">
        <v>3</v>
      </c>
      <c r="T7" s="16"/>
      <c r="U7" s="13"/>
    </row>
    <row r="8" spans="1:21">
      <c r="A8" s="10">
        <v>5</v>
      </c>
      <c r="B8" s="11">
        <v>3</v>
      </c>
      <c r="C8" s="12">
        <v>1</v>
      </c>
      <c r="D8" s="12" t="s">
        <v>11</v>
      </c>
      <c r="E8" s="13">
        <v>1</v>
      </c>
      <c r="F8" s="11">
        <v>2</v>
      </c>
      <c r="G8" s="14">
        <v>1</v>
      </c>
      <c r="H8" s="14" t="s">
        <v>11</v>
      </c>
      <c r="I8" s="15">
        <v>3</v>
      </c>
      <c r="J8" s="11">
        <v>3</v>
      </c>
      <c r="K8" s="12">
        <v>2</v>
      </c>
      <c r="L8" s="12" t="s">
        <v>12</v>
      </c>
      <c r="M8" s="15"/>
      <c r="N8" s="11">
        <v>3</v>
      </c>
      <c r="O8" s="12">
        <v>3</v>
      </c>
      <c r="P8" s="12"/>
      <c r="Q8" s="15"/>
      <c r="R8" s="11">
        <v>3</v>
      </c>
      <c r="S8" s="14">
        <v>3</v>
      </c>
      <c r="T8" s="16"/>
      <c r="U8" s="13"/>
    </row>
    <row r="9" spans="1:21">
      <c r="A9" s="10">
        <v>6</v>
      </c>
      <c r="B9" s="11">
        <v>3</v>
      </c>
      <c r="C9" s="12">
        <v>3</v>
      </c>
      <c r="D9" s="12"/>
      <c r="E9" s="13"/>
      <c r="F9" s="11"/>
      <c r="G9" s="14"/>
      <c r="H9" s="14" t="s">
        <v>11</v>
      </c>
      <c r="I9" s="15">
        <v>1</v>
      </c>
      <c r="J9" s="11">
        <v>3</v>
      </c>
      <c r="K9" s="12">
        <v>3</v>
      </c>
      <c r="L9" s="12"/>
      <c r="M9" s="15"/>
      <c r="N9" s="11"/>
      <c r="O9" s="12"/>
      <c r="P9" s="12" t="s">
        <v>11</v>
      </c>
      <c r="Q9" s="15">
        <v>2</v>
      </c>
      <c r="R9" s="11">
        <v>3</v>
      </c>
      <c r="S9" s="14">
        <v>3</v>
      </c>
      <c r="T9" s="16"/>
      <c r="U9" s="13"/>
    </row>
    <row r="10" spans="1:21">
      <c r="A10" s="10">
        <v>7</v>
      </c>
      <c r="B10" s="11"/>
      <c r="C10" s="12"/>
      <c r="D10" s="12"/>
      <c r="E10" s="13"/>
      <c r="F10" s="11">
        <v>3</v>
      </c>
      <c r="G10" s="14">
        <v>3</v>
      </c>
      <c r="H10" s="14"/>
      <c r="I10" s="15"/>
      <c r="J10" s="11">
        <v>4</v>
      </c>
      <c r="K10" s="12">
        <v>4</v>
      </c>
      <c r="L10" s="12"/>
      <c r="M10" s="15"/>
      <c r="N10" s="11">
        <v>3</v>
      </c>
      <c r="O10" s="12">
        <v>3</v>
      </c>
      <c r="P10" s="12"/>
      <c r="Q10" s="15"/>
      <c r="R10" s="11"/>
      <c r="S10" s="14"/>
      <c r="T10" s="16" t="s">
        <v>11</v>
      </c>
      <c r="U10" s="13">
        <v>2</v>
      </c>
    </row>
    <row r="11" spans="1:21">
      <c r="A11" s="10">
        <v>8</v>
      </c>
      <c r="B11" s="11">
        <v>3</v>
      </c>
      <c r="C11" s="12">
        <v>3</v>
      </c>
      <c r="D11" s="12"/>
      <c r="E11" s="13"/>
      <c r="F11" s="11">
        <v>3</v>
      </c>
      <c r="G11" s="14">
        <v>2</v>
      </c>
      <c r="H11" s="14"/>
      <c r="I11" s="15"/>
      <c r="J11" s="11">
        <v>4</v>
      </c>
      <c r="K11" s="12">
        <v>4</v>
      </c>
      <c r="L11" s="12"/>
      <c r="M11" s="15"/>
      <c r="N11" s="11">
        <v>3</v>
      </c>
      <c r="O11" s="12">
        <v>2</v>
      </c>
      <c r="P11" s="12"/>
      <c r="Q11" s="15"/>
      <c r="R11" s="11">
        <v>4</v>
      </c>
      <c r="S11" s="14">
        <v>4</v>
      </c>
      <c r="T11" s="16"/>
      <c r="U11" s="13"/>
    </row>
    <row r="12" spans="1:21">
      <c r="A12" s="10">
        <v>9</v>
      </c>
      <c r="B12" s="11">
        <v>3</v>
      </c>
      <c r="C12" s="12">
        <v>3</v>
      </c>
      <c r="D12" s="12"/>
      <c r="E12" s="13"/>
      <c r="F12" s="11">
        <v>2</v>
      </c>
      <c r="G12" s="14"/>
      <c r="H12" s="14" t="s">
        <v>11</v>
      </c>
      <c r="I12" s="15">
        <v>3</v>
      </c>
      <c r="J12" s="11"/>
      <c r="K12" s="12"/>
      <c r="L12" s="12"/>
      <c r="M12" s="15"/>
      <c r="N12" s="11"/>
      <c r="O12" s="12"/>
      <c r="P12" s="12" t="s">
        <v>11</v>
      </c>
      <c r="Q12" s="15">
        <v>3</v>
      </c>
      <c r="R12" s="11">
        <v>3</v>
      </c>
      <c r="S12" s="14">
        <v>3</v>
      </c>
      <c r="T12" s="16"/>
      <c r="U12" s="13"/>
    </row>
    <row r="13" spans="1:21">
      <c r="A13" s="10">
        <v>10</v>
      </c>
      <c r="B13" s="11">
        <v>3</v>
      </c>
      <c r="C13" s="12">
        <v>2</v>
      </c>
      <c r="D13" s="12"/>
      <c r="E13" s="13"/>
      <c r="F13" s="11">
        <v>3</v>
      </c>
      <c r="G13" s="14">
        <v>3</v>
      </c>
      <c r="H13" s="14"/>
      <c r="I13" s="15"/>
      <c r="J13" s="11">
        <v>3</v>
      </c>
      <c r="K13" s="12">
        <v>2</v>
      </c>
      <c r="L13" s="12"/>
      <c r="M13" s="15"/>
      <c r="N13" s="11">
        <v>3</v>
      </c>
      <c r="O13" s="12">
        <v>3</v>
      </c>
      <c r="P13" s="12"/>
      <c r="Q13" s="15"/>
      <c r="R13" s="11">
        <v>4</v>
      </c>
      <c r="S13" s="14">
        <v>4</v>
      </c>
      <c r="T13" s="16"/>
      <c r="U13" s="13"/>
    </row>
    <row r="14" spans="1:21">
      <c r="A14" s="10">
        <v>11</v>
      </c>
      <c r="B14" s="11">
        <v>3</v>
      </c>
      <c r="C14" s="12">
        <v>3</v>
      </c>
      <c r="D14" s="12"/>
      <c r="E14" s="13"/>
      <c r="F14" s="11"/>
      <c r="G14" s="14"/>
      <c r="H14" s="14"/>
      <c r="I14" s="15"/>
      <c r="J14" s="11">
        <v>4</v>
      </c>
      <c r="K14" s="12">
        <v>4</v>
      </c>
      <c r="L14" s="12"/>
      <c r="M14" s="15"/>
      <c r="N14" s="11">
        <v>3</v>
      </c>
      <c r="O14" s="12">
        <v>2</v>
      </c>
      <c r="P14" s="12"/>
      <c r="Q14" s="15"/>
      <c r="R14" s="11">
        <v>3</v>
      </c>
      <c r="S14" s="14">
        <v>3</v>
      </c>
      <c r="T14" s="16"/>
      <c r="U14" s="13"/>
    </row>
    <row r="15" spans="1:21">
      <c r="A15" s="10">
        <v>12</v>
      </c>
      <c r="B15" s="11">
        <v>4</v>
      </c>
      <c r="C15" s="12">
        <v>4</v>
      </c>
      <c r="D15" s="12"/>
      <c r="E15" s="13"/>
      <c r="F15" s="11">
        <v>3</v>
      </c>
      <c r="G15" s="14">
        <v>3</v>
      </c>
      <c r="H15" s="14"/>
      <c r="I15" s="15"/>
      <c r="J15" s="11">
        <v>3</v>
      </c>
      <c r="K15" s="12">
        <v>2</v>
      </c>
      <c r="L15" s="12"/>
      <c r="M15" s="15"/>
      <c r="N15" s="11">
        <v>3</v>
      </c>
      <c r="O15" s="12">
        <v>3</v>
      </c>
      <c r="P15" s="12"/>
      <c r="Q15" s="15"/>
      <c r="R15" s="11"/>
      <c r="S15" s="14"/>
      <c r="T15" s="16" t="s">
        <v>11</v>
      </c>
      <c r="U15" s="13">
        <v>1</v>
      </c>
    </row>
    <row r="16" spans="1:21">
      <c r="A16" s="10">
        <v>13</v>
      </c>
      <c r="B16" s="11">
        <v>3</v>
      </c>
      <c r="C16" s="12">
        <v>3</v>
      </c>
      <c r="D16" s="12"/>
      <c r="E16" s="13"/>
      <c r="F16" s="11">
        <v>3</v>
      </c>
      <c r="G16" s="14">
        <v>3</v>
      </c>
      <c r="H16" s="14"/>
      <c r="I16" s="15"/>
      <c r="J16" s="11">
        <v>3</v>
      </c>
      <c r="K16" s="12">
        <v>3</v>
      </c>
      <c r="L16" s="12"/>
      <c r="M16" s="15"/>
      <c r="N16" s="11">
        <v>3</v>
      </c>
      <c r="O16" s="12">
        <v>2</v>
      </c>
      <c r="P16" s="12"/>
      <c r="Q16" s="15"/>
      <c r="R16" s="11">
        <v>4</v>
      </c>
      <c r="S16" s="14">
        <v>4</v>
      </c>
      <c r="T16" s="16"/>
      <c r="U16" s="13"/>
    </row>
    <row r="17" spans="1:21">
      <c r="A17" s="10">
        <v>14</v>
      </c>
      <c r="B17" s="11">
        <v>3</v>
      </c>
      <c r="C17" s="12">
        <v>3</v>
      </c>
      <c r="D17" s="12"/>
      <c r="E17" s="13"/>
      <c r="F17" s="11">
        <v>3</v>
      </c>
      <c r="G17" s="14">
        <v>3</v>
      </c>
      <c r="H17" s="14"/>
      <c r="I17" s="15"/>
      <c r="J17" s="11">
        <v>3</v>
      </c>
      <c r="K17" s="12">
        <v>2</v>
      </c>
      <c r="L17" s="12"/>
      <c r="M17" s="15"/>
      <c r="N17" s="11">
        <v>3</v>
      </c>
      <c r="O17" s="12">
        <v>2</v>
      </c>
      <c r="P17" s="12"/>
      <c r="Q17" s="15"/>
      <c r="R17" s="11">
        <v>4</v>
      </c>
      <c r="S17" s="14">
        <v>4</v>
      </c>
      <c r="T17" s="16"/>
      <c r="U17" s="13"/>
    </row>
    <row r="18" spans="1:21">
      <c r="A18" s="10">
        <v>15</v>
      </c>
      <c r="B18" s="11">
        <v>3</v>
      </c>
      <c r="C18" s="12">
        <v>3</v>
      </c>
      <c r="D18" s="12"/>
      <c r="E18" s="13"/>
      <c r="F18" s="11">
        <v>3</v>
      </c>
      <c r="G18" s="14">
        <v>3</v>
      </c>
      <c r="H18" s="14"/>
      <c r="I18" s="15"/>
      <c r="J18" s="11">
        <v>3</v>
      </c>
      <c r="K18" s="12">
        <v>3</v>
      </c>
      <c r="L18" s="12"/>
      <c r="M18" s="15"/>
      <c r="N18" s="11">
        <v>3</v>
      </c>
      <c r="O18" s="12">
        <v>3</v>
      </c>
      <c r="P18" s="12"/>
      <c r="Q18" s="15"/>
      <c r="R18" s="11">
        <v>4</v>
      </c>
      <c r="S18" s="14">
        <v>4</v>
      </c>
      <c r="T18" s="16"/>
      <c r="U18" s="13"/>
    </row>
    <row r="19" spans="1:21">
      <c r="A19" s="10">
        <v>16</v>
      </c>
      <c r="B19" s="11"/>
      <c r="C19" s="12"/>
      <c r="D19" s="12"/>
      <c r="E19" s="13"/>
      <c r="F19" s="11">
        <v>3</v>
      </c>
      <c r="G19" s="14">
        <v>2</v>
      </c>
      <c r="H19" s="14"/>
      <c r="I19" s="15"/>
      <c r="J19" s="11">
        <v>3</v>
      </c>
      <c r="K19" s="12">
        <v>3</v>
      </c>
      <c r="L19" s="12"/>
      <c r="M19" s="15"/>
      <c r="N19" s="11">
        <v>3</v>
      </c>
      <c r="O19" s="12">
        <v>2</v>
      </c>
      <c r="P19" s="12"/>
      <c r="Q19" s="15"/>
      <c r="R19" s="11">
        <v>4</v>
      </c>
      <c r="S19" s="14">
        <v>4</v>
      </c>
      <c r="T19" s="16"/>
      <c r="U19" s="13"/>
    </row>
    <row r="20" spans="1:21">
      <c r="A20" s="10">
        <v>17</v>
      </c>
      <c r="B20" s="11">
        <v>3</v>
      </c>
      <c r="C20" s="12">
        <v>3</v>
      </c>
      <c r="D20" s="12"/>
      <c r="E20" s="13"/>
      <c r="F20" s="11">
        <v>3</v>
      </c>
      <c r="G20" s="14">
        <v>3</v>
      </c>
      <c r="H20" s="14"/>
      <c r="I20" s="15"/>
      <c r="J20" s="11">
        <v>3</v>
      </c>
      <c r="K20" s="12">
        <v>2</v>
      </c>
      <c r="L20" s="12"/>
      <c r="M20" s="15"/>
      <c r="N20" s="11">
        <v>3</v>
      </c>
      <c r="O20" s="12">
        <v>3</v>
      </c>
      <c r="P20" s="12"/>
      <c r="Q20" s="15"/>
      <c r="R20" s="11">
        <v>3</v>
      </c>
      <c r="S20" s="14">
        <v>3</v>
      </c>
      <c r="T20" s="16"/>
      <c r="U20" s="13"/>
    </row>
    <row r="21" spans="1:21">
      <c r="A21" s="10">
        <v>18</v>
      </c>
      <c r="B21" s="11">
        <v>3</v>
      </c>
      <c r="C21" s="12">
        <v>3</v>
      </c>
      <c r="D21" s="12"/>
      <c r="E21" s="13"/>
      <c r="F21" s="11">
        <v>3</v>
      </c>
      <c r="G21" s="14">
        <v>2</v>
      </c>
      <c r="H21" s="14"/>
      <c r="I21" s="15"/>
      <c r="J21" s="11">
        <v>3</v>
      </c>
      <c r="K21" s="12">
        <v>3</v>
      </c>
      <c r="L21" s="12"/>
      <c r="M21" s="15"/>
      <c r="N21" s="11"/>
      <c r="O21" s="12"/>
      <c r="P21" s="12" t="s">
        <v>11</v>
      </c>
      <c r="Q21" s="15">
        <v>3</v>
      </c>
      <c r="R21" s="11">
        <v>4</v>
      </c>
      <c r="S21" s="14">
        <v>4</v>
      </c>
      <c r="T21" s="16"/>
      <c r="U21" s="13"/>
    </row>
    <row r="22" spans="1:21">
      <c r="A22" s="10">
        <v>19</v>
      </c>
      <c r="B22" s="11">
        <v>3</v>
      </c>
      <c r="C22" s="12">
        <v>2</v>
      </c>
      <c r="D22" s="12"/>
      <c r="E22" s="13"/>
      <c r="F22" s="11">
        <v>3</v>
      </c>
      <c r="G22" s="14">
        <v>3</v>
      </c>
      <c r="H22" s="14"/>
      <c r="I22" s="15"/>
      <c r="J22" s="11">
        <v>3</v>
      </c>
      <c r="K22" s="12">
        <v>3</v>
      </c>
      <c r="L22" s="12"/>
      <c r="M22" s="15"/>
      <c r="N22" s="11">
        <v>3</v>
      </c>
      <c r="O22" s="12">
        <v>2</v>
      </c>
      <c r="P22" s="12"/>
      <c r="Q22" s="15"/>
      <c r="R22" s="11">
        <v>3</v>
      </c>
      <c r="S22" s="14">
        <v>3</v>
      </c>
      <c r="T22" s="16"/>
      <c r="U22" s="13"/>
    </row>
    <row r="23" spans="1:21">
      <c r="A23" s="10">
        <v>20</v>
      </c>
      <c r="B23" s="17"/>
      <c r="C23" s="18"/>
      <c r="D23" s="18"/>
      <c r="E23" s="19"/>
      <c r="F23" s="11">
        <v>2</v>
      </c>
      <c r="G23" s="14"/>
      <c r="H23" s="14" t="s">
        <v>11</v>
      </c>
      <c r="I23" s="15">
        <v>1</v>
      </c>
      <c r="J23" s="11">
        <v>2</v>
      </c>
      <c r="K23" s="12">
        <v>2</v>
      </c>
      <c r="L23" s="12"/>
      <c r="M23" s="15"/>
      <c r="N23" s="11">
        <v>3</v>
      </c>
      <c r="O23" s="12">
        <v>3</v>
      </c>
      <c r="P23" s="12"/>
      <c r="Q23" s="20"/>
      <c r="R23" s="11">
        <v>3</v>
      </c>
      <c r="S23" s="14">
        <v>3</v>
      </c>
      <c r="T23" s="16"/>
      <c r="U23" s="13"/>
    </row>
    <row r="24" spans="1:21">
      <c r="A24" s="21">
        <v>21</v>
      </c>
      <c r="B24" s="17"/>
      <c r="C24" s="18"/>
      <c r="D24" s="18"/>
      <c r="E24" s="19"/>
      <c r="F24" s="17"/>
      <c r="G24" s="22"/>
      <c r="H24" s="22"/>
      <c r="I24" s="20"/>
      <c r="J24" s="17"/>
      <c r="K24" s="18"/>
      <c r="L24" s="18"/>
      <c r="M24" s="20"/>
      <c r="N24" s="17"/>
      <c r="O24" s="18"/>
      <c r="P24" s="18"/>
      <c r="Q24" s="20"/>
      <c r="R24" s="17"/>
      <c r="S24" s="22"/>
      <c r="T24" s="23"/>
      <c r="U24" s="19"/>
    </row>
    <row r="25" spans="1:21">
      <c r="A25" s="21">
        <v>22</v>
      </c>
      <c r="B25" s="17"/>
      <c r="C25" s="18"/>
      <c r="D25" s="18"/>
      <c r="E25" s="19"/>
      <c r="F25" s="17"/>
      <c r="G25" s="22"/>
      <c r="H25" s="22"/>
      <c r="I25" s="20"/>
      <c r="J25" s="17"/>
      <c r="K25" s="18"/>
      <c r="L25" s="18"/>
      <c r="M25" s="20"/>
      <c r="N25" s="17"/>
      <c r="O25" s="18"/>
      <c r="P25" s="18"/>
      <c r="Q25" s="20"/>
      <c r="R25" s="17"/>
      <c r="S25" s="22"/>
      <c r="T25" s="23"/>
      <c r="U25" s="19"/>
    </row>
    <row r="26" spans="1:21">
      <c r="A26" s="24" t="s">
        <v>13</v>
      </c>
      <c r="B26" s="25">
        <f t="shared" ref="B26:U26" si="0">AVERAGE(B4:B25)</f>
        <v>3</v>
      </c>
      <c r="C26" s="25">
        <f t="shared" si="0"/>
        <v>2.7647058823529411</v>
      </c>
      <c r="D26" s="25" t="e">
        <f t="shared" si="0"/>
        <v>#DIV/0!</v>
      </c>
      <c r="E26" s="26">
        <f t="shared" si="0"/>
        <v>1.6666666666666667</v>
      </c>
      <c r="F26" s="27">
        <f t="shared" si="0"/>
        <v>2.7058823529411766</v>
      </c>
      <c r="G26" s="27">
        <f t="shared" si="0"/>
        <v>2.6428571428571428</v>
      </c>
      <c r="H26" s="27" t="e">
        <f t="shared" si="0"/>
        <v>#DIV/0!</v>
      </c>
      <c r="I26" s="28">
        <f t="shared" si="0"/>
        <v>2</v>
      </c>
      <c r="J26" s="25">
        <f t="shared" si="0"/>
        <v>3.1052631578947367</v>
      </c>
      <c r="K26" s="29">
        <f t="shared" si="0"/>
        <v>2.7894736842105261</v>
      </c>
      <c r="L26" s="29" t="e">
        <f t="shared" si="0"/>
        <v>#DIV/0!</v>
      </c>
      <c r="M26" s="29" t="e">
        <f t="shared" si="0"/>
        <v>#DIV/0!</v>
      </c>
      <c r="N26" s="25">
        <f t="shared" si="0"/>
        <v>3</v>
      </c>
      <c r="O26" s="25">
        <f t="shared" si="0"/>
        <v>2.5</v>
      </c>
      <c r="P26" s="25" t="e">
        <f t="shared" si="0"/>
        <v>#DIV/0!</v>
      </c>
      <c r="Q26" s="25">
        <f t="shared" si="0"/>
        <v>2.75</v>
      </c>
      <c r="R26" s="25">
        <f t="shared" si="0"/>
        <v>3.4117647058823528</v>
      </c>
      <c r="S26" s="25">
        <f t="shared" si="0"/>
        <v>3.3529411764705883</v>
      </c>
      <c r="T26" s="25" t="e">
        <f t="shared" si="0"/>
        <v>#DIV/0!</v>
      </c>
      <c r="U26" s="26">
        <f t="shared" si="0"/>
        <v>1.5</v>
      </c>
    </row>
    <row r="27" spans="1:21">
      <c r="A27" s="30" t="s">
        <v>14</v>
      </c>
      <c r="B27" s="31">
        <f>15/15</f>
        <v>1</v>
      </c>
      <c r="C27" s="32">
        <f>12/15</f>
        <v>0.8</v>
      </c>
      <c r="D27" s="32"/>
      <c r="E27" s="33"/>
      <c r="F27" s="34">
        <f>13/17</f>
        <v>0.76470588235294112</v>
      </c>
      <c r="G27" s="35">
        <v>0.77</v>
      </c>
      <c r="H27" s="35"/>
      <c r="I27" s="36">
        <f>3/6</f>
        <v>0.5</v>
      </c>
      <c r="J27" s="31">
        <f>18/19</f>
        <v>0.94736842105263153</v>
      </c>
      <c r="K27" s="32">
        <f>12/18</f>
        <v>0.66666666666666663</v>
      </c>
      <c r="L27" s="32"/>
      <c r="M27" s="37"/>
      <c r="N27" s="38">
        <f>16/20</f>
        <v>0.8</v>
      </c>
      <c r="O27" s="39">
        <f>8/16</f>
        <v>0.5</v>
      </c>
      <c r="P27" s="39"/>
      <c r="Q27" s="37">
        <f>3/4</f>
        <v>0.75</v>
      </c>
      <c r="R27" s="31">
        <f t="shared" ref="R27:S27" si="1">17/19</f>
        <v>0.89473684210526316</v>
      </c>
      <c r="S27" s="32">
        <f t="shared" si="1"/>
        <v>0.89473684210526316</v>
      </c>
      <c r="T27" s="32"/>
      <c r="U27" s="33">
        <f>0/2</f>
        <v>0</v>
      </c>
    </row>
    <row r="28" spans="1:21">
      <c r="A28" s="40" t="s">
        <v>15</v>
      </c>
      <c r="B28" s="99"/>
      <c r="C28" s="100"/>
      <c r="D28" s="100"/>
      <c r="E28" s="100"/>
      <c r="F28" s="100"/>
      <c r="G28" s="100"/>
      <c r="H28" s="100"/>
      <c r="I28" s="100"/>
      <c r="J28" s="100"/>
      <c r="K28" s="100"/>
      <c r="L28" s="100"/>
      <c r="M28" s="100"/>
      <c r="N28" s="100"/>
      <c r="O28" s="100"/>
      <c r="P28" s="100"/>
      <c r="Q28" s="100"/>
      <c r="R28" s="100"/>
      <c r="S28" s="100"/>
      <c r="T28" s="100"/>
      <c r="U28" s="100"/>
    </row>
    <row r="29" spans="1:21">
      <c r="A29" s="40" t="s">
        <v>16</v>
      </c>
      <c r="B29" s="99" t="e">
        <f>AVERAGE(#REF!,#REF!,#REF!,#REF!,#REF!)</f>
        <v>#REF!</v>
      </c>
      <c r="C29" s="100"/>
      <c r="D29" s="100"/>
      <c r="E29" s="100"/>
      <c r="F29" s="100"/>
      <c r="G29" s="100"/>
      <c r="H29" s="100"/>
      <c r="I29" s="100"/>
      <c r="J29" s="100"/>
      <c r="K29" s="100"/>
      <c r="L29" s="100"/>
      <c r="M29" s="100"/>
      <c r="N29" s="100"/>
      <c r="O29" s="100"/>
      <c r="P29" s="100"/>
      <c r="Q29" s="100"/>
      <c r="R29" s="100"/>
      <c r="S29" s="100"/>
      <c r="T29" s="100"/>
      <c r="U29" s="100"/>
    </row>
    <row r="30" spans="1:21">
      <c r="A30" s="41" t="s">
        <v>17</v>
      </c>
      <c r="B30" s="42">
        <f>STDEV(B4:B25)</f>
        <v>0.61237243569579447</v>
      </c>
      <c r="C30" s="42"/>
      <c r="D30" s="42"/>
      <c r="E30" s="42"/>
      <c r="F30" s="42">
        <f>STDEV(F4:F25)</f>
        <v>0.58786753209725551</v>
      </c>
      <c r="G30" s="42"/>
      <c r="H30" s="42"/>
      <c r="I30" s="42"/>
      <c r="J30" s="42">
        <f>STDEV(J4:J25)</f>
        <v>0.45883146774112316</v>
      </c>
      <c r="K30" s="42"/>
      <c r="L30" s="42"/>
      <c r="M30" s="42"/>
      <c r="N30" s="42">
        <f>STDEV(N4:N25)</f>
        <v>0.35355339059327379</v>
      </c>
      <c r="O30" s="42"/>
      <c r="P30" s="42"/>
      <c r="Q30" s="42"/>
      <c r="R30" s="42">
        <f>STDEV(R4:R25)</f>
        <v>0.50729965619589279</v>
      </c>
      <c r="S30" s="43"/>
      <c r="T30" s="43"/>
      <c r="U30" s="43"/>
    </row>
    <row r="31" spans="1:21">
      <c r="A31" s="41" t="s">
        <v>18</v>
      </c>
      <c r="B31" s="103">
        <f>AVERAGE(B30:E30)</f>
        <v>0.61237243569579447</v>
      </c>
      <c r="C31" s="100"/>
      <c r="D31" s="100"/>
      <c r="E31" s="104"/>
      <c r="F31" s="103">
        <f>AVERAGE(F30:I30)</f>
        <v>0.58786753209725551</v>
      </c>
      <c r="G31" s="100"/>
      <c r="H31" s="100"/>
      <c r="I31" s="104"/>
      <c r="J31" s="103">
        <f t="shared" ref="J31:J32" si="2">AVERAGE(J30:K30)</f>
        <v>0.45883146774112316</v>
      </c>
      <c r="K31" s="104"/>
      <c r="L31" s="44"/>
      <c r="M31" s="44"/>
      <c r="N31" s="103">
        <f>AVERAGE(N30:Q30)</f>
        <v>0.35355339059327379</v>
      </c>
      <c r="O31" s="100"/>
      <c r="P31" s="100"/>
      <c r="Q31" s="104"/>
      <c r="R31" s="103">
        <f>AVERAGE(R30:U30)</f>
        <v>0.50729965619589279</v>
      </c>
      <c r="S31" s="100"/>
      <c r="T31" s="100"/>
      <c r="U31" s="105"/>
    </row>
    <row r="32" spans="1:21">
      <c r="A32" s="41" t="s">
        <v>19</v>
      </c>
      <c r="B32" s="106" t="e">
        <f>(#REF!-B26)/B31</f>
        <v>#REF!</v>
      </c>
      <c r="C32" s="96"/>
      <c r="D32" s="96"/>
      <c r="E32" s="102"/>
      <c r="F32" s="101" t="e">
        <f>(#REF!-F26)/F31</f>
        <v>#REF!</v>
      </c>
      <c r="G32" s="96"/>
      <c r="H32" s="96"/>
      <c r="I32" s="102"/>
      <c r="J32" s="103">
        <f t="shared" si="2"/>
        <v>0.45883146774112316</v>
      </c>
      <c r="K32" s="104"/>
      <c r="L32" s="44"/>
      <c r="M32" s="44"/>
      <c r="N32" s="101" t="e">
        <f>(#REF!-N26)/N31</f>
        <v>#REF!</v>
      </c>
      <c r="O32" s="96"/>
      <c r="P32" s="96"/>
      <c r="Q32" s="102"/>
      <c r="R32" s="101" t="e">
        <f>(#REF!-R26)/R31</f>
        <v>#REF!</v>
      </c>
      <c r="S32" s="96"/>
      <c r="T32" s="96"/>
      <c r="U32" s="102"/>
    </row>
    <row r="33" spans="1:21">
      <c r="A33" s="46" t="s">
        <v>20</v>
      </c>
      <c r="B33" s="106" t="e">
        <f>AVERAGE(B32,F32,N32,R32)</f>
        <v>#REF!</v>
      </c>
      <c r="C33" s="96"/>
      <c r="D33" s="96"/>
      <c r="E33" s="96"/>
      <c r="F33" s="96"/>
      <c r="G33" s="96"/>
      <c r="H33" s="96"/>
      <c r="I33" s="96"/>
      <c r="J33" s="96"/>
      <c r="K33" s="96"/>
      <c r="L33" s="96"/>
      <c r="M33" s="96"/>
      <c r="N33" s="96"/>
      <c r="O33" s="96"/>
      <c r="P33" s="96"/>
      <c r="Q33" s="96"/>
      <c r="R33" s="96"/>
      <c r="S33" s="96"/>
      <c r="T33" s="96"/>
      <c r="U33" s="102"/>
    </row>
  </sheetData>
  <mergeCells count="19">
    <mergeCell ref="B33:U33"/>
    <mergeCell ref="B28:U28"/>
    <mergeCell ref="F32:I32"/>
    <mergeCell ref="J32:K32"/>
    <mergeCell ref="N32:Q32"/>
    <mergeCell ref="R32:U32"/>
    <mergeCell ref="B29:U29"/>
    <mergeCell ref="B31:E31"/>
    <mergeCell ref="F31:I31"/>
    <mergeCell ref="J31:K31"/>
    <mergeCell ref="N31:Q31"/>
    <mergeCell ref="R31:U31"/>
    <mergeCell ref="B32:E32"/>
    <mergeCell ref="B1:U1"/>
    <mergeCell ref="B3:E3"/>
    <mergeCell ref="F3:I3"/>
    <mergeCell ref="J3:M3"/>
    <mergeCell ref="N3:Q3"/>
    <mergeCell ref="R3:U3"/>
  </mergeCells>
  <conditionalFormatting sqref="B4:U25">
    <cfRule type="containsText" dxfId="7" priority="1" operator="containsText" text="4">
      <formula>NOT(ISERROR(SEARCH(("4"),(B4))))</formula>
    </cfRule>
  </conditionalFormatting>
  <conditionalFormatting sqref="B4:U25">
    <cfRule type="containsText" dxfId="6" priority="2" operator="containsText" text="3">
      <formula>NOT(ISERROR(SEARCH(("3"),(B4))))</formula>
    </cfRule>
  </conditionalFormatting>
  <conditionalFormatting sqref="B4:U25">
    <cfRule type="containsText" dxfId="5" priority="3" operator="containsText" text="2">
      <formula>NOT(ISERROR(SEARCH(("2"),(B4))))</formula>
    </cfRule>
  </conditionalFormatting>
  <conditionalFormatting sqref="B4:U25">
    <cfRule type="containsText" dxfId="4" priority="4" operator="containsText" text="1">
      <formula>NOT(ISERROR(SEARCH(("1"),(B4))))</formula>
    </cfRule>
  </conditionalFormatting>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U48"/>
  <sheetViews>
    <sheetView workbookViewId="0"/>
  </sheetViews>
  <sheetFormatPr baseColWidth="10" defaultColWidth="14.5" defaultRowHeight="15.75" customHeight="1" x14ac:dyDescent="0"/>
  <cols>
    <col min="1" max="1" width="16.5" customWidth="1"/>
    <col min="2" max="4" width="7.33203125" customWidth="1"/>
    <col min="5" max="5" width="8.33203125" customWidth="1"/>
    <col min="6" max="17" width="7.33203125" customWidth="1"/>
    <col min="18" max="18" width="5.5" customWidth="1"/>
  </cols>
  <sheetData>
    <row r="1" spans="1:21" ht="15.75" customHeight="1">
      <c r="A1" s="107" t="s">
        <v>21</v>
      </c>
      <c r="B1" s="100"/>
      <c r="C1" s="100"/>
      <c r="D1" s="100"/>
      <c r="E1" s="100"/>
      <c r="F1" s="100"/>
      <c r="G1" s="100"/>
      <c r="H1" s="100"/>
      <c r="I1" s="100"/>
      <c r="J1" s="100"/>
      <c r="K1" s="100"/>
      <c r="L1" s="100"/>
      <c r="M1" s="100"/>
      <c r="N1" s="100"/>
      <c r="O1" s="100"/>
      <c r="P1" s="100"/>
      <c r="Q1" s="100"/>
    </row>
    <row r="2" spans="1:21">
      <c r="A2" s="108" t="s">
        <v>22</v>
      </c>
      <c r="B2" s="100"/>
      <c r="C2" s="100"/>
      <c r="D2" s="100"/>
      <c r="E2" s="100"/>
      <c r="F2" s="100"/>
      <c r="G2" s="100"/>
      <c r="H2" s="100"/>
      <c r="I2" s="47"/>
      <c r="J2" s="47"/>
      <c r="K2" s="47"/>
      <c r="L2" s="48"/>
      <c r="M2" s="48"/>
      <c r="N2" s="109">
        <v>43899</v>
      </c>
      <c r="O2" s="100"/>
      <c r="P2" s="100"/>
      <c r="Q2" s="100"/>
    </row>
    <row r="3" spans="1:21">
      <c r="A3" s="110" t="s">
        <v>23</v>
      </c>
      <c r="B3" s="100"/>
      <c r="C3" s="100"/>
      <c r="D3" s="100"/>
      <c r="E3" s="100"/>
      <c r="F3" s="100"/>
      <c r="G3" s="100"/>
      <c r="H3" s="100"/>
      <c r="I3" s="100"/>
      <c r="J3" s="100"/>
      <c r="K3" s="100"/>
      <c r="L3" s="100"/>
      <c r="M3" s="100"/>
      <c r="N3" s="100"/>
      <c r="O3" s="100"/>
      <c r="P3" s="100"/>
      <c r="Q3" s="100"/>
    </row>
    <row r="4" spans="1:21">
      <c r="A4" s="49" t="s">
        <v>24</v>
      </c>
      <c r="B4" s="111" t="s">
        <v>25</v>
      </c>
      <c r="C4" s="112"/>
      <c r="D4" s="112"/>
      <c r="E4" s="113"/>
      <c r="F4" s="114" t="s">
        <v>26</v>
      </c>
      <c r="G4" s="93"/>
      <c r="H4" s="93"/>
      <c r="I4" s="93"/>
      <c r="J4" s="93"/>
      <c r="K4" s="93"/>
      <c r="L4" s="93"/>
      <c r="M4" s="93"/>
      <c r="N4" s="93"/>
      <c r="O4" s="93"/>
      <c r="P4" s="93"/>
      <c r="Q4" s="94"/>
      <c r="S4" s="115" t="s">
        <v>27</v>
      </c>
      <c r="T4" s="100"/>
      <c r="U4" s="100"/>
    </row>
    <row r="5" spans="1:21">
      <c r="A5" s="50"/>
      <c r="B5" s="51" t="s">
        <v>28</v>
      </c>
      <c r="C5" s="51" t="s">
        <v>29</v>
      </c>
      <c r="D5" s="52" t="s">
        <v>30</v>
      </c>
      <c r="E5" s="53" t="s">
        <v>31</v>
      </c>
      <c r="F5" s="116" t="s">
        <v>32</v>
      </c>
      <c r="G5" s="100"/>
      <c r="H5" s="100"/>
      <c r="I5" s="100"/>
      <c r="J5" s="100"/>
      <c r="K5" s="100"/>
      <c r="L5" s="100"/>
      <c r="M5" s="100"/>
      <c r="N5" s="100"/>
      <c r="O5" s="100"/>
      <c r="P5" s="100"/>
      <c r="Q5" s="105"/>
      <c r="S5" s="100"/>
      <c r="T5" s="100"/>
      <c r="U5" s="100"/>
    </row>
    <row r="6" spans="1:21">
      <c r="A6" s="50" t="s">
        <v>33</v>
      </c>
      <c r="B6" s="54">
        <f>('Mid_RF 1.4'!N27)</f>
        <v>0.8</v>
      </c>
      <c r="C6" s="55">
        <f>('Mid_RF 1.4'!O27)</f>
        <v>0.5</v>
      </c>
      <c r="D6" s="56">
        <v>4</v>
      </c>
      <c r="E6" s="57">
        <v>0.75</v>
      </c>
      <c r="F6" s="117"/>
      <c r="G6" s="100"/>
      <c r="H6" s="100"/>
      <c r="I6" s="100"/>
      <c r="J6" s="100"/>
      <c r="K6" s="100"/>
      <c r="L6" s="100"/>
      <c r="M6" s="100"/>
      <c r="N6" s="100"/>
      <c r="O6" s="100"/>
      <c r="P6" s="100"/>
      <c r="Q6" s="105"/>
      <c r="S6" s="100"/>
      <c r="T6" s="100"/>
      <c r="U6" s="100"/>
    </row>
    <row r="7" spans="1:21">
      <c r="A7" s="50" t="s">
        <v>34</v>
      </c>
      <c r="B7" s="59">
        <f>('Mid_RF 1.4'!J27)</f>
        <v>0.94736842105263153</v>
      </c>
      <c r="C7" s="55">
        <f>('Mid_RF 1.4'!K27)</f>
        <v>0.66666666666666663</v>
      </c>
      <c r="D7" s="56">
        <v>1</v>
      </c>
      <c r="E7" s="60"/>
      <c r="F7" s="117"/>
      <c r="G7" s="100"/>
      <c r="H7" s="100"/>
      <c r="I7" s="100"/>
      <c r="J7" s="100"/>
      <c r="K7" s="100"/>
      <c r="L7" s="100"/>
      <c r="M7" s="100"/>
      <c r="N7" s="100"/>
      <c r="O7" s="100"/>
      <c r="P7" s="100"/>
      <c r="Q7" s="105"/>
      <c r="S7" s="100"/>
      <c r="T7" s="100"/>
      <c r="U7" s="100"/>
    </row>
    <row r="8" spans="1:21">
      <c r="A8" s="50" t="s">
        <v>35</v>
      </c>
      <c r="B8" s="54">
        <f>('Mid_RF 1.4'!R27)</f>
        <v>0.89473684210526316</v>
      </c>
      <c r="C8" s="55">
        <f>('Mid_RF 1.4'!S27)</f>
        <v>0.89473684210526316</v>
      </c>
      <c r="D8" s="56">
        <v>2</v>
      </c>
      <c r="E8" s="57">
        <v>0</v>
      </c>
      <c r="F8" s="118"/>
      <c r="G8" s="119"/>
      <c r="H8" s="119"/>
      <c r="I8" s="119"/>
      <c r="J8" s="119"/>
      <c r="K8" s="119"/>
      <c r="L8" s="119"/>
      <c r="M8" s="119"/>
      <c r="N8" s="119"/>
      <c r="O8" s="119"/>
      <c r="P8" s="119"/>
      <c r="Q8" s="120"/>
      <c r="S8" s="100"/>
      <c r="T8" s="100"/>
      <c r="U8" s="100"/>
    </row>
    <row r="9" spans="1:21">
      <c r="A9" s="50" t="s">
        <v>36</v>
      </c>
      <c r="B9" s="54">
        <f>('Mid_RF 1.4'!F27)</f>
        <v>0.76470588235294112</v>
      </c>
      <c r="C9" s="55">
        <f>('Mid_RF 1.4'!G27)</f>
        <v>0.77</v>
      </c>
      <c r="D9" s="56">
        <v>6</v>
      </c>
      <c r="E9" s="64">
        <f>('Mid_RF 1.4'!I27)</f>
        <v>0.5</v>
      </c>
      <c r="F9" s="121" t="s">
        <v>37</v>
      </c>
      <c r="G9" s="93"/>
      <c r="H9" s="93"/>
      <c r="I9" s="93"/>
      <c r="J9" s="93"/>
      <c r="K9" s="93"/>
      <c r="L9" s="93"/>
      <c r="M9" s="93"/>
      <c r="N9" s="93"/>
      <c r="O9" s="93"/>
      <c r="P9" s="93"/>
      <c r="Q9" s="94"/>
    </row>
    <row r="10" spans="1:21">
      <c r="A10" s="50" t="s">
        <v>38</v>
      </c>
      <c r="B10" s="54">
        <f>('Mid_RF 1.4'!B27)</f>
        <v>1</v>
      </c>
      <c r="C10" s="55">
        <f>('Mid_RF 1.4'!C27)</f>
        <v>0.8</v>
      </c>
      <c r="D10" s="56">
        <v>1</v>
      </c>
      <c r="E10" s="57">
        <v>0</v>
      </c>
      <c r="F10" s="122"/>
      <c r="G10" s="100"/>
      <c r="H10" s="100"/>
      <c r="I10" s="100"/>
      <c r="J10" s="100"/>
      <c r="K10" s="100"/>
      <c r="L10" s="100"/>
      <c r="M10" s="100"/>
      <c r="N10" s="100"/>
      <c r="O10" s="100"/>
      <c r="P10" s="100"/>
      <c r="Q10" s="105"/>
    </row>
    <row r="11" spans="1:21">
      <c r="A11" s="65" t="s">
        <v>39</v>
      </c>
      <c r="B11" s="66"/>
      <c r="C11" s="66"/>
      <c r="D11" s="67"/>
      <c r="E11" s="68"/>
      <c r="F11" s="118"/>
      <c r="G11" s="119"/>
      <c r="H11" s="119"/>
      <c r="I11" s="119"/>
      <c r="J11" s="119"/>
      <c r="K11" s="119"/>
      <c r="L11" s="119"/>
      <c r="M11" s="119"/>
      <c r="N11" s="119"/>
      <c r="O11" s="119"/>
      <c r="P11" s="119"/>
      <c r="Q11" s="120"/>
    </row>
    <row r="12" spans="1:21">
      <c r="A12" s="47"/>
      <c r="B12" s="47"/>
      <c r="C12" s="47"/>
      <c r="D12" s="47"/>
      <c r="E12" s="47"/>
      <c r="F12" s="47"/>
      <c r="G12" s="47"/>
      <c r="H12" s="47"/>
      <c r="I12" s="47"/>
      <c r="J12" s="47"/>
      <c r="K12" s="47"/>
      <c r="L12" s="47"/>
      <c r="M12" s="47"/>
      <c r="N12" s="47"/>
      <c r="O12" s="47"/>
      <c r="P12" s="47"/>
      <c r="Q12" s="47"/>
    </row>
    <row r="13" spans="1:21">
      <c r="A13" s="123" t="s">
        <v>40</v>
      </c>
      <c r="B13" s="100"/>
      <c r="C13" s="100"/>
      <c r="D13" s="100"/>
      <c r="E13" s="100"/>
      <c r="F13" s="100"/>
      <c r="G13" s="100"/>
      <c r="H13" s="100"/>
      <c r="I13" s="100"/>
      <c r="J13" s="100"/>
      <c r="K13" s="100"/>
      <c r="L13" s="100"/>
      <c r="M13" s="100"/>
      <c r="N13" s="100"/>
      <c r="O13" s="100"/>
      <c r="P13" s="100"/>
      <c r="Q13" s="100"/>
    </row>
    <row r="14" spans="1:21">
      <c r="A14" s="124" t="s">
        <v>25</v>
      </c>
      <c r="B14" s="100"/>
      <c r="C14" s="100"/>
      <c r="D14" s="100"/>
      <c r="E14" s="100"/>
      <c r="F14" s="100"/>
      <c r="G14" s="100"/>
      <c r="H14" s="100"/>
      <c r="I14" s="100"/>
      <c r="J14" s="100"/>
      <c r="K14" s="100"/>
      <c r="L14" s="100"/>
      <c r="M14" s="100"/>
      <c r="N14" s="100"/>
      <c r="O14" s="100"/>
      <c r="P14" s="100"/>
      <c r="Q14" s="100"/>
    </row>
    <row r="15" spans="1:21">
      <c r="A15" s="49" t="s">
        <v>24</v>
      </c>
      <c r="B15" s="111" t="s">
        <v>25</v>
      </c>
      <c r="C15" s="112"/>
      <c r="D15" s="112"/>
      <c r="E15" s="113"/>
      <c r="F15" s="125" t="s">
        <v>41</v>
      </c>
      <c r="G15" s="126"/>
      <c r="H15" s="126"/>
      <c r="I15" s="126"/>
      <c r="J15" s="126"/>
      <c r="K15" s="126"/>
      <c r="L15" s="126"/>
      <c r="M15" s="126"/>
      <c r="N15" s="126"/>
      <c r="O15" s="126"/>
      <c r="P15" s="126"/>
      <c r="Q15" s="127"/>
    </row>
    <row r="16" spans="1:21">
      <c r="A16" s="50"/>
      <c r="B16" s="69">
        <v>1</v>
      </c>
      <c r="C16" s="51">
        <v>2</v>
      </c>
      <c r="D16" s="52">
        <v>3</v>
      </c>
      <c r="E16" s="53">
        <v>4</v>
      </c>
      <c r="F16" s="70" t="s">
        <v>42</v>
      </c>
      <c r="G16" s="71"/>
      <c r="H16" s="72"/>
      <c r="I16" s="72"/>
      <c r="J16" s="72"/>
      <c r="K16" s="72"/>
      <c r="L16" s="72"/>
      <c r="M16" s="72"/>
      <c r="N16" s="72"/>
      <c r="O16" s="72"/>
      <c r="P16" s="72"/>
      <c r="Q16" s="73"/>
    </row>
    <row r="17" spans="1:17">
      <c r="A17" s="50" t="s">
        <v>33</v>
      </c>
      <c r="B17" s="74">
        <v>0</v>
      </c>
      <c r="C17" s="75">
        <v>1</v>
      </c>
      <c r="D17" s="56">
        <v>15</v>
      </c>
      <c r="E17" s="76">
        <v>1</v>
      </c>
      <c r="F17" s="70" t="s">
        <v>43</v>
      </c>
      <c r="G17" s="77"/>
      <c r="H17" s="78"/>
      <c r="I17" s="78"/>
      <c r="J17" s="78"/>
      <c r="K17" s="78"/>
      <c r="L17" s="78"/>
      <c r="M17" s="78"/>
      <c r="N17" s="78"/>
      <c r="O17" s="78"/>
      <c r="P17" s="78"/>
      <c r="Q17" s="79"/>
    </row>
    <row r="18" spans="1:17">
      <c r="A18" s="50" t="s">
        <v>34</v>
      </c>
      <c r="B18" s="74">
        <v>0</v>
      </c>
      <c r="C18" s="75">
        <v>1</v>
      </c>
      <c r="D18" s="56">
        <v>15</v>
      </c>
      <c r="E18" s="76">
        <v>3</v>
      </c>
      <c r="F18" s="70" t="s">
        <v>44</v>
      </c>
      <c r="G18" s="77"/>
      <c r="H18" s="78"/>
      <c r="I18" s="78"/>
      <c r="J18" s="78"/>
      <c r="K18" s="78"/>
      <c r="L18" s="78"/>
      <c r="M18" s="78"/>
      <c r="N18" s="78"/>
      <c r="O18" s="78"/>
      <c r="P18" s="78"/>
      <c r="Q18" s="79"/>
    </row>
    <row r="19" spans="1:17">
      <c r="A19" s="50" t="s">
        <v>35</v>
      </c>
      <c r="B19" s="80"/>
      <c r="C19" s="81"/>
      <c r="D19" s="56">
        <v>7</v>
      </c>
      <c r="E19" s="76">
        <v>10</v>
      </c>
      <c r="F19" s="70" t="s">
        <v>45</v>
      </c>
      <c r="G19" s="82"/>
      <c r="H19" s="70"/>
      <c r="I19" s="70"/>
      <c r="J19" s="70"/>
      <c r="K19" s="70"/>
      <c r="L19" s="70"/>
      <c r="M19" s="70"/>
      <c r="N19" s="70"/>
      <c r="O19" s="70"/>
      <c r="P19" s="70"/>
      <c r="Q19" s="83"/>
    </row>
    <row r="20" spans="1:17">
      <c r="A20" s="50" t="s">
        <v>36</v>
      </c>
      <c r="B20" s="74">
        <v>1</v>
      </c>
      <c r="C20" s="75">
        <v>3</v>
      </c>
      <c r="D20" s="56">
        <v>12</v>
      </c>
      <c r="E20" s="76">
        <v>0</v>
      </c>
      <c r="F20" s="70" t="s">
        <v>46</v>
      </c>
      <c r="G20" s="84"/>
      <c r="H20" s="85"/>
      <c r="I20" s="85"/>
      <c r="J20" s="85"/>
      <c r="K20" s="85"/>
      <c r="L20" s="85"/>
      <c r="M20" s="85"/>
      <c r="N20" s="85"/>
      <c r="O20" s="85"/>
      <c r="P20" s="85"/>
      <c r="Q20" s="86"/>
    </row>
    <row r="21" spans="1:17">
      <c r="A21" s="50" t="s">
        <v>38</v>
      </c>
      <c r="B21" s="74">
        <v>0</v>
      </c>
      <c r="C21" s="75">
        <v>0</v>
      </c>
      <c r="D21" s="56">
        <v>12</v>
      </c>
      <c r="E21" s="76">
        <v>2</v>
      </c>
      <c r="F21" s="121" t="s">
        <v>47</v>
      </c>
      <c r="G21" s="93"/>
      <c r="H21" s="93"/>
      <c r="I21" s="93"/>
      <c r="J21" s="93"/>
      <c r="K21" s="93"/>
      <c r="L21" s="93"/>
      <c r="M21" s="93"/>
      <c r="N21" s="93"/>
      <c r="O21" s="93"/>
      <c r="P21" s="93"/>
      <c r="Q21" s="94"/>
    </row>
    <row r="22" spans="1:17">
      <c r="A22" s="65" t="s">
        <v>39</v>
      </c>
      <c r="B22" s="66"/>
      <c r="C22" s="66"/>
      <c r="D22" s="67"/>
      <c r="E22" s="68"/>
      <c r="F22" s="58"/>
      <c r="Q22" s="45"/>
    </row>
    <row r="23" spans="1:17" ht="15.75" customHeight="1">
      <c r="F23" s="58"/>
      <c r="Q23" s="45"/>
    </row>
    <row r="24" spans="1:17" ht="15.75" customHeight="1">
      <c r="F24" s="61"/>
      <c r="G24" s="62"/>
      <c r="H24" s="62"/>
      <c r="I24" s="62"/>
      <c r="J24" s="62"/>
      <c r="K24" s="62"/>
      <c r="L24" s="62"/>
      <c r="M24" s="62"/>
      <c r="N24" s="62"/>
      <c r="O24" s="62"/>
      <c r="P24" s="62"/>
      <c r="Q24" s="63"/>
    </row>
    <row r="25" spans="1:17" ht="15.75" customHeight="1">
      <c r="A25" s="132" t="s">
        <v>48</v>
      </c>
      <c r="B25" s="112"/>
      <c r="C25" s="112"/>
      <c r="D25" s="112"/>
      <c r="E25" s="112"/>
      <c r="F25" s="112"/>
      <c r="G25" s="112"/>
      <c r="H25" s="112"/>
      <c r="I25" s="112"/>
      <c r="J25" s="112"/>
      <c r="K25" s="112"/>
      <c r="L25" s="112"/>
      <c r="M25" s="112"/>
      <c r="N25" s="112"/>
      <c r="O25" s="112"/>
      <c r="P25" s="112"/>
      <c r="Q25" s="113"/>
    </row>
    <row r="26" spans="1:17" ht="15.75" customHeight="1">
      <c r="A26" s="117"/>
      <c r="B26" s="100"/>
      <c r="C26" s="100"/>
      <c r="D26" s="100"/>
      <c r="E26" s="100"/>
      <c r="F26" s="100"/>
      <c r="G26" s="100"/>
      <c r="H26" s="100"/>
      <c r="I26" s="100"/>
      <c r="J26" s="100"/>
      <c r="K26" s="100"/>
      <c r="L26" s="100"/>
      <c r="M26" s="100"/>
      <c r="N26" s="100"/>
      <c r="O26" s="100"/>
      <c r="P26" s="100"/>
      <c r="Q26" s="105"/>
    </row>
    <row r="27" spans="1:17" ht="15.75" customHeight="1">
      <c r="A27" s="117"/>
      <c r="B27" s="100"/>
      <c r="C27" s="100"/>
      <c r="D27" s="100"/>
      <c r="E27" s="100"/>
      <c r="F27" s="100"/>
      <c r="G27" s="100"/>
      <c r="H27" s="100"/>
      <c r="I27" s="100"/>
      <c r="J27" s="100"/>
      <c r="K27" s="100"/>
      <c r="L27" s="100"/>
      <c r="M27" s="100"/>
      <c r="N27" s="100"/>
      <c r="O27" s="100"/>
      <c r="P27" s="100"/>
      <c r="Q27" s="105"/>
    </row>
    <row r="28" spans="1:17" ht="15.75" customHeight="1">
      <c r="A28" s="117"/>
      <c r="B28" s="100"/>
      <c r="C28" s="100"/>
      <c r="D28" s="100"/>
      <c r="E28" s="100"/>
      <c r="F28" s="100"/>
      <c r="G28" s="100"/>
      <c r="H28" s="100"/>
      <c r="I28" s="100"/>
      <c r="J28" s="100"/>
      <c r="K28" s="100"/>
      <c r="L28" s="100"/>
      <c r="M28" s="100"/>
      <c r="N28" s="100"/>
      <c r="O28" s="100"/>
      <c r="P28" s="100"/>
      <c r="Q28" s="105"/>
    </row>
    <row r="29" spans="1:17" ht="15.75" customHeight="1">
      <c r="A29" s="118"/>
      <c r="B29" s="119"/>
      <c r="C29" s="119"/>
      <c r="D29" s="119"/>
      <c r="E29" s="119"/>
      <c r="F29" s="119"/>
      <c r="G29" s="119"/>
      <c r="H29" s="119"/>
      <c r="I29" s="119"/>
      <c r="J29" s="119"/>
      <c r="K29" s="119"/>
      <c r="L29" s="119"/>
      <c r="M29" s="119"/>
      <c r="N29" s="119"/>
      <c r="O29" s="119"/>
      <c r="P29" s="119"/>
      <c r="Q29" s="120"/>
    </row>
    <row r="31" spans="1:17">
      <c r="A31" s="123" t="s">
        <v>49</v>
      </c>
      <c r="B31" s="100"/>
      <c r="C31" s="100"/>
      <c r="D31" s="100"/>
      <c r="E31" s="100"/>
      <c r="F31" s="100"/>
      <c r="G31" s="100"/>
      <c r="H31" s="100"/>
      <c r="I31" s="100"/>
      <c r="J31" s="100"/>
      <c r="K31" s="100"/>
      <c r="L31" s="100"/>
      <c r="M31" s="100"/>
      <c r="N31" s="100"/>
      <c r="O31" s="100"/>
      <c r="P31" s="100"/>
      <c r="Q31" s="100"/>
    </row>
    <row r="32" spans="1:17">
      <c r="A32" s="124" t="s">
        <v>25</v>
      </c>
      <c r="B32" s="100"/>
      <c r="C32" s="100"/>
      <c r="D32" s="100"/>
      <c r="E32" s="100"/>
      <c r="F32" s="100"/>
      <c r="G32" s="100"/>
      <c r="H32" s="100"/>
      <c r="I32" s="100"/>
      <c r="J32" s="100"/>
      <c r="K32" s="100"/>
      <c r="L32" s="100"/>
      <c r="M32" s="100"/>
      <c r="N32" s="100"/>
      <c r="O32" s="100"/>
      <c r="P32" s="100"/>
      <c r="Q32" s="100"/>
    </row>
    <row r="33" spans="1:17">
      <c r="A33" s="49" t="s">
        <v>24</v>
      </c>
      <c r="B33" s="111" t="s">
        <v>25</v>
      </c>
      <c r="C33" s="112"/>
      <c r="D33" s="112"/>
      <c r="E33" s="113"/>
      <c r="F33" s="131" t="s">
        <v>41</v>
      </c>
      <c r="G33" s="112"/>
      <c r="H33" s="112"/>
      <c r="I33" s="112"/>
      <c r="J33" s="112"/>
      <c r="K33" s="112"/>
      <c r="L33" s="112"/>
      <c r="M33" s="112"/>
      <c r="N33" s="112"/>
      <c r="O33" s="112"/>
      <c r="P33" s="112"/>
      <c r="Q33" s="113"/>
    </row>
    <row r="34" spans="1:17">
      <c r="A34" s="50"/>
      <c r="B34" s="69">
        <v>1</v>
      </c>
      <c r="C34" s="51">
        <v>2</v>
      </c>
      <c r="D34" s="52">
        <v>3</v>
      </c>
      <c r="E34" s="53">
        <v>4</v>
      </c>
      <c r="F34" s="128" t="s">
        <v>50</v>
      </c>
      <c r="G34" s="129"/>
      <c r="H34" s="129"/>
      <c r="I34" s="129"/>
      <c r="J34" s="129"/>
      <c r="K34" s="129"/>
      <c r="L34" s="129"/>
      <c r="M34" s="129"/>
      <c r="N34" s="129"/>
      <c r="O34" s="129"/>
      <c r="P34" s="129"/>
      <c r="Q34" s="130"/>
    </row>
    <row r="35" spans="1:17">
      <c r="A35" s="50" t="s">
        <v>33</v>
      </c>
      <c r="B35" s="69">
        <v>1</v>
      </c>
      <c r="C35" s="51">
        <v>8</v>
      </c>
      <c r="D35" s="52">
        <v>10</v>
      </c>
      <c r="E35" s="53">
        <v>1</v>
      </c>
      <c r="F35" s="117"/>
      <c r="G35" s="100"/>
      <c r="H35" s="100"/>
      <c r="I35" s="100"/>
      <c r="J35" s="100"/>
      <c r="K35" s="100"/>
      <c r="L35" s="100"/>
      <c r="M35" s="100"/>
      <c r="N35" s="100"/>
      <c r="O35" s="100"/>
      <c r="P35" s="100"/>
      <c r="Q35" s="105"/>
    </row>
    <row r="36" spans="1:17">
      <c r="A36" s="50" t="s">
        <v>34</v>
      </c>
      <c r="B36" s="69">
        <v>0</v>
      </c>
      <c r="C36" s="87"/>
      <c r="D36" s="88"/>
      <c r="E36" s="89"/>
      <c r="F36" s="118"/>
      <c r="G36" s="119"/>
      <c r="H36" s="119"/>
      <c r="I36" s="119"/>
      <c r="J36" s="119"/>
      <c r="K36" s="119"/>
      <c r="L36" s="119"/>
      <c r="M36" s="119"/>
      <c r="N36" s="119"/>
      <c r="O36" s="119"/>
      <c r="P36" s="119"/>
      <c r="Q36" s="120"/>
    </row>
    <row r="37" spans="1:17">
      <c r="A37" s="50" t="s">
        <v>35</v>
      </c>
      <c r="B37" s="90"/>
      <c r="C37" s="87"/>
      <c r="D37" s="88"/>
      <c r="E37" s="89"/>
      <c r="F37" s="131" t="s">
        <v>47</v>
      </c>
      <c r="G37" s="112"/>
      <c r="H37" s="112"/>
      <c r="I37" s="112"/>
      <c r="J37" s="112"/>
      <c r="K37" s="112"/>
      <c r="L37" s="112"/>
      <c r="M37" s="112"/>
      <c r="N37" s="112"/>
      <c r="O37" s="112"/>
      <c r="P37" s="112"/>
      <c r="Q37" s="113"/>
    </row>
    <row r="38" spans="1:17">
      <c r="A38" s="50" t="s">
        <v>36</v>
      </c>
      <c r="B38" s="69">
        <v>1</v>
      </c>
      <c r="C38" s="51">
        <v>3</v>
      </c>
      <c r="D38" s="52">
        <v>10</v>
      </c>
      <c r="E38" s="53">
        <v>0</v>
      </c>
      <c r="F38" s="128" t="s">
        <v>51</v>
      </c>
      <c r="G38" s="129"/>
      <c r="H38" s="129"/>
      <c r="I38" s="129"/>
      <c r="J38" s="129"/>
      <c r="K38" s="129"/>
      <c r="L38" s="129"/>
      <c r="M38" s="129"/>
      <c r="N38" s="129"/>
      <c r="O38" s="129"/>
      <c r="P38" s="129"/>
      <c r="Q38" s="130"/>
    </row>
    <row r="39" spans="1:17">
      <c r="A39" s="50" t="s">
        <v>38</v>
      </c>
      <c r="B39" s="90"/>
      <c r="C39" s="87"/>
      <c r="D39" s="88"/>
      <c r="E39" s="89"/>
      <c r="F39" s="117"/>
      <c r="G39" s="100"/>
      <c r="H39" s="100"/>
      <c r="I39" s="100"/>
      <c r="J39" s="100"/>
      <c r="K39" s="100"/>
      <c r="L39" s="100"/>
      <c r="M39" s="100"/>
      <c r="N39" s="100"/>
      <c r="O39" s="100"/>
      <c r="P39" s="100"/>
      <c r="Q39" s="105"/>
    </row>
    <row r="40" spans="1:17">
      <c r="A40" s="65" t="s">
        <v>39</v>
      </c>
      <c r="B40" s="66"/>
      <c r="C40" s="66"/>
      <c r="D40" s="67"/>
      <c r="E40" s="68"/>
      <c r="F40" s="118"/>
      <c r="G40" s="119"/>
      <c r="H40" s="119"/>
      <c r="I40" s="119"/>
      <c r="J40" s="119"/>
      <c r="K40" s="119"/>
      <c r="L40" s="119"/>
      <c r="M40" s="119"/>
      <c r="N40" s="119"/>
      <c r="O40" s="119"/>
      <c r="P40" s="119"/>
      <c r="Q40" s="120"/>
    </row>
    <row r="41" spans="1:17" ht="15.75" customHeight="1">
      <c r="A41" s="132" t="s">
        <v>48</v>
      </c>
      <c r="B41" s="112"/>
      <c r="C41" s="112"/>
      <c r="D41" s="112"/>
      <c r="E41" s="112"/>
      <c r="F41" s="112"/>
      <c r="G41" s="112"/>
      <c r="H41" s="112"/>
      <c r="I41" s="112"/>
      <c r="J41" s="112"/>
      <c r="K41" s="112"/>
      <c r="L41" s="112"/>
      <c r="M41" s="112"/>
      <c r="N41" s="112"/>
      <c r="O41" s="112"/>
      <c r="P41" s="112"/>
      <c r="Q41" s="113"/>
    </row>
    <row r="42" spans="1:17" ht="15.75" customHeight="1">
      <c r="A42" s="133" t="s">
        <v>52</v>
      </c>
      <c r="B42" s="100"/>
      <c r="C42" s="100"/>
      <c r="D42" s="100"/>
      <c r="E42" s="100"/>
      <c r="F42" s="100"/>
      <c r="G42" s="100"/>
      <c r="H42" s="100"/>
      <c r="I42" s="100"/>
      <c r="J42" s="100"/>
      <c r="K42" s="100"/>
      <c r="L42" s="100"/>
      <c r="M42" s="100"/>
      <c r="N42" s="100"/>
      <c r="O42" s="100"/>
      <c r="P42" s="100"/>
      <c r="Q42" s="105"/>
    </row>
    <row r="43" spans="1:17" ht="15.75" customHeight="1">
      <c r="A43" s="117"/>
      <c r="B43" s="100"/>
      <c r="C43" s="100"/>
      <c r="D43" s="100"/>
      <c r="E43" s="100"/>
      <c r="F43" s="100"/>
      <c r="G43" s="100"/>
      <c r="H43" s="100"/>
      <c r="I43" s="100"/>
      <c r="J43" s="100"/>
      <c r="K43" s="100"/>
      <c r="L43" s="100"/>
      <c r="M43" s="100"/>
      <c r="N43" s="100"/>
      <c r="O43" s="100"/>
      <c r="P43" s="100"/>
      <c r="Q43" s="105"/>
    </row>
    <row r="44" spans="1:17" ht="15.75" customHeight="1">
      <c r="A44" s="117"/>
      <c r="B44" s="100"/>
      <c r="C44" s="100"/>
      <c r="D44" s="100"/>
      <c r="E44" s="100"/>
      <c r="F44" s="100"/>
      <c r="G44" s="100"/>
      <c r="H44" s="100"/>
      <c r="I44" s="100"/>
      <c r="J44" s="100"/>
      <c r="K44" s="100"/>
      <c r="L44" s="100"/>
      <c r="M44" s="100"/>
      <c r="N44" s="100"/>
      <c r="O44" s="100"/>
      <c r="P44" s="100"/>
      <c r="Q44" s="105"/>
    </row>
    <row r="45" spans="1:17" ht="15.75" customHeight="1">
      <c r="A45" s="118"/>
      <c r="B45" s="119"/>
      <c r="C45" s="119"/>
      <c r="D45" s="119"/>
      <c r="E45" s="119"/>
      <c r="F45" s="119"/>
      <c r="G45" s="119"/>
      <c r="H45" s="119"/>
      <c r="I45" s="119"/>
      <c r="J45" s="119"/>
      <c r="K45" s="119"/>
      <c r="L45" s="119"/>
      <c r="M45" s="119"/>
      <c r="N45" s="119"/>
      <c r="O45" s="119"/>
      <c r="P45" s="119"/>
      <c r="Q45" s="120"/>
    </row>
    <row r="46" spans="1:17" ht="15.75" customHeight="1">
      <c r="A46" s="134" t="s">
        <v>53</v>
      </c>
      <c r="B46" s="93"/>
      <c r="C46" s="93"/>
      <c r="D46" s="93"/>
      <c r="E46" s="93"/>
      <c r="F46" s="93"/>
      <c r="G46" s="93"/>
      <c r="H46" s="93"/>
      <c r="I46" s="93"/>
      <c r="J46" s="93"/>
      <c r="K46" s="93"/>
      <c r="L46" s="94"/>
    </row>
    <row r="47" spans="1:17" ht="15.75" customHeight="1">
      <c r="A47" s="117"/>
      <c r="B47" s="100"/>
      <c r="C47" s="100"/>
      <c r="D47" s="100"/>
      <c r="E47" s="100"/>
      <c r="F47" s="100"/>
      <c r="G47" s="100"/>
      <c r="H47" s="100"/>
      <c r="I47" s="100"/>
      <c r="J47" s="100"/>
      <c r="K47" s="100"/>
      <c r="L47" s="105"/>
    </row>
    <row r="48" spans="1:17" ht="15.75" customHeight="1">
      <c r="A48" s="118"/>
      <c r="B48" s="119"/>
      <c r="C48" s="119"/>
      <c r="D48" s="119"/>
      <c r="E48" s="119"/>
      <c r="F48" s="119"/>
      <c r="G48" s="119"/>
      <c r="H48" s="119"/>
      <c r="I48" s="119"/>
      <c r="J48" s="119"/>
      <c r="K48" s="119"/>
      <c r="L48" s="120"/>
    </row>
  </sheetData>
  <mergeCells count="27">
    <mergeCell ref="F38:Q40"/>
    <mergeCell ref="A41:Q41"/>
    <mergeCell ref="A42:Q45"/>
    <mergeCell ref="A46:L48"/>
    <mergeCell ref="F21:Q21"/>
    <mergeCell ref="A25:Q25"/>
    <mergeCell ref="A26:Q29"/>
    <mergeCell ref="A31:Q31"/>
    <mergeCell ref="A32:Q32"/>
    <mergeCell ref="B33:E33"/>
    <mergeCell ref="F33:Q33"/>
    <mergeCell ref="A14:Q14"/>
    <mergeCell ref="B15:E15"/>
    <mergeCell ref="F15:Q15"/>
    <mergeCell ref="F34:Q36"/>
    <mergeCell ref="F37:Q37"/>
    <mergeCell ref="S4:U8"/>
    <mergeCell ref="F5:Q8"/>
    <mergeCell ref="F9:Q9"/>
    <mergeCell ref="F10:Q11"/>
    <mergeCell ref="A13:Q13"/>
    <mergeCell ref="A1:Q1"/>
    <mergeCell ref="A2:H2"/>
    <mergeCell ref="N2:Q2"/>
    <mergeCell ref="A3:Q3"/>
    <mergeCell ref="B4:E4"/>
    <mergeCell ref="F4:Q4"/>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U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4.5" defaultRowHeight="15.75" customHeight="1" x14ac:dyDescent="0"/>
  <cols>
    <col min="2" max="3" width="13.1640625" customWidth="1"/>
    <col min="4" max="5" width="11.33203125" customWidth="1"/>
    <col min="6" max="8" width="12.5" customWidth="1"/>
    <col min="9" max="9" width="12.83203125" customWidth="1"/>
    <col min="10" max="10" width="12.6640625" customWidth="1"/>
    <col min="11" max="13" width="12.83203125" customWidth="1"/>
    <col min="14" max="16" width="10.33203125" customWidth="1"/>
    <col min="17" max="17" width="11.33203125" customWidth="1"/>
    <col min="18" max="20" width="11" customWidth="1"/>
    <col min="21" max="21" width="13.1640625" customWidth="1"/>
  </cols>
  <sheetData>
    <row r="1" spans="1:21">
      <c r="A1" s="1" t="s">
        <v>54</v>
      </c>
      <c r="B1" s="92" t="s">
        <v>1</v>
      </c>
      <c r="C1" s="93"/>
      <c r="D1" s="93"/>
      <c r="E1" s="93"/>
      <c r="F1" s="93"/>
      <c r="G1" s="93"/>
      <c r="H1" s="93"/>
      <c r="I1" s="93"/>
      <c r="J1" s="93"/>
      <c r="K1" s="93"/>
      <c r="L1" s="93"/>
      <c r="M1" s="93"/>
      <c r="N1" s="93"/>
      <c r="O1" s="93"/>
      <c r="P1" s="93"/>
      <c r="Q1" s="93"/>
      <c r="R1" s="93"/>
      <c r="S1" s="93"/>
      <c r="T1" s="93"/>
      <c r="U1" s="94"/>
    </row>
    <row r="2" spans="1:21" ht="15.75" customHeight="1">
      <c r="A2" s="2"/>
      <c r="B2" s="3" t="s">
        <v>2</v>
      </c>
      <c r="C2" s="4" t="s">
        <v>3</v>
      </c>
      <c r="D2" s="5" t="s">
        <v>4</v>
      </c>
      <c r="E2" s="6" t="s">
        <v>3</v>
      </c>
      <c r="F2" s="3" t="s">
        <v>2</v>
      </c>
      <c r="G2" s="4" t="s">
        <v>3</v>
      </c>
      <c r="H2" s="5" t="s">
        <v>4</v>
      </c>
      <c r="I2" s="7" t="s">
        <v>3</v>
      </c>
      <c r="J2" s="3" t="s">
        <v>2</v>
      </c>
      <c r="K2" s="4" t="s">
        <v>3</v>
      </c>
      <c r="L2" s="5" t="s">
        <v>4</v>
      </c>
      <c r="M2" s="7" t="s">
        <v>3</v>
      </c>
      <c r="N2" s="3" t="s">
        <v>2</v>
      </c>
      <c r="O2" s="4" t="s">
        <v>3</v>
      </c>
      <c r="P2" s="5" t="s">
        <v>4</v>
      </c>
      <c r="Q2" s="7" t="s">
        <v>3</v>
      </c>
      <c r="R2" s="3" t="s">
        <v>2</v>
      </c>
      <c r="S2" s="3" t="s">
        <v>3</v>
      </c>
      <c r="T2" s="6" t="s">
        <v>4</v>
      </c>
      <c r="U2" s="8" t="s">
        <v>3</v>
      </c>
    </row>
    <row r="3" spans="1:21">
      <c r="A3" s="9" t="s">
        <v>5</v>
      </c>
      <c r="B3" s="95" t="s">
        <v>6</v>
      </c>
      <c r="C3" s="96"/>
      <c r="D3" s="96"/>
      <c r="E3" s="97"/>
      <c r="F3" s="95" t="s">
        <v>7</v>
      </c>
      <c r="G3" s="96"/>
      <c r="H3" s="96"/>
      <c r="I3" s="97"/>
      <c r="J3" s="98" t="s">
        <v>8</v>
      </c>
      <c r="K3" s="96"/>
      <c r="L3" s="96"/>
      <c r="M3" s="97"/>
      <c r="N3" s="95" t="s">
        <v>9</v>
      </c>
      <c r="O3" s="96"/>
      <c r="P3" s="96"/>
      <c r="Q3" s="97"/>
      <c r="R3" s="95" t="s">
        <v>10</v>
      </c>
      <c r="S3" s="96"/>
      <c r="T3" s="96"/>
      <c r="U3" s="97"/>
    </row>
    <row r="4" spans="1:21">
      <c r="A4" s="10">
        <v>1</v>
      </c>
      <c r="B4" s="11"/>
      <c r="C4" s="12"/>
      <c r="D4" s="12"/>
      <c r="E4" s="13"/>
      <c r="F4" s="11"/>
      <c r="G4" s="14"/>
      <c r="H4" s="14"/>
      <c r="I4" s="15"/>
      <c r="J4" s="11"/>
      <c r="K4" s="12"/>
      <c r="L4" s="12"/>
      <c r="M4" s="15"/>
      <c r="N4" s="11"/>
      <c r="O4" s="12"/>
      <c r="P4" s="12"/>
      <c r="Q4" s="15"/>
      <c r="R4" s="11"/>
      <c r="S4" s="14"/>
      <c r="T4" s="16"/>
      <c r="U4" s="13"/>
    </row>
    <row r="5" spans="1:21">
      <c r="A5" s="10">
        <v>2</v>
      </c>
      <c r="B5" s="11"/>
      <c r="C5" s="12"/>
      <c r="D5" s="12"/>
      <c r="E5" s="13"/>
      <c r="F5" s="11"/>
      <c r="G5" s="14"/>
      <c r="H5" s="14"/>
      <c r="I5" s="15"/>
      <c r="J5" s="11"/>
      <c r="K5" s="12"/>
      <c r="L5" s="12"/>
      <c r="M5" s="15"/>
      <c r="N5" s="11"/>
      <c r="O5" s="12"/>
      <c r="P5" s="12"/>
      <c r="Q5" s="15"/>
      <c r="R5" s="11"/>
      <c r="S5" s="14"/>
      <c r="T5" s="16"/>
      <c r="U5" s="13"/>
    </row>
    <row r="6" spans="1:21">
      <c r="A6" s="10">
        <v>3</v>
      </c>
      <c r="B6" s="11"/>
      <c r="C6" s="12"/>
      <c r="D6" s="12"/>
      <c r="E6" s="13"/>
      <c r="F6" s="11"/>
      <c r="G6" s="14"/>
      <c r="H6" s="14"/>
      <c r="I6" s="15"/>
      <c r="J6" s="11"/>
      <c r="K6" s="12"/>
      <c r="L6" s="12"/>
      <c r="M6" s="15"/>
      <c r="N6" s="11"/>
      <c r="O6" s="12"/>
      <c r="P6" s="12"/>
      <c r="Q6" s="15"/>
      <c r="R6" s="11"/>
      <c r="S6" s="14"/>
      <c r="T6" s="16"/>
      <c r="U6" s="13"/>
    </row>
    <row r="7" spans="1:21">
      <c r="A7" s="10">
        <v>4</v>
      </c>
      <c r="B7" s="11"/>
      <c r="C7" s="12"/>
      <c r="D7" s="12"/>
      <c r="E7" s="13"/>
      <c r="F7" s="11"/>
      <c r="G7" s="14"/>
      <c r="H7" s="14"/>
      <c r="I7" s="15"/>
      <c r="J7" s="11"/>
      <c r="K7" s="12"/>
      <c r="L7" s="12"/>
      <c r="M7" s="15"/>
      <c r="N7" s="11"/>
      <c r="O7" s="12"/>
      <c r="P7" s="12"/>
      <c r="Q7" s="15"/>
      <c r="R7" s="11"/>
      <c r="S7" s="14"/>
      <c r="T7" s="16"/>
      <c r="U7" s="13"/>
    </row>
    <row r="8" spans="1:21">
      <c r="A8" s="10">
        <v>5</v>
      </c>
      <c r="B8" s="11"/>
      <c r="C8" s="12"/>
      <c r="D8" s="12"/>
      <c r="E8" s="13"/>
      <c r="F8" s="11"/>
      <c r="G8" s="14"/>
      <c r="H8" s="14"/>
      <c r="I8" s="15"/>
      <c r="J8" s="11"/>
      <c r="K8" s="12"/>
      <c r="L8" s="12"/>
      <c r="M8" s="15"/>
      <c r="N8" s="11"/>
      <c r="O8" s="12"/>
      <c r="P8" s="12"/>
      <c r="Q8" s="15"/>
      <c r="R8" s="11"/>
      <c r="S8" s="14"/>
      <c r="T8" s="16"/>
      <c r="U8" s="13"/>
    </row>
    <row r="9" spans="1:21">
      <c r="A9" s="10">
        <v>6</v>
      </c>
      <c r="B9" s="11"/>
      <c r="C9" s="12"/>
      <c r="D9" s="12"/>
      <c r="E9" s="13"/>
      <c r="F9" s="11"/>
      <c r="G9" s="14"/>
      <c r="H9" s="14"/>
      <c r="I9" s="15"/>
      <c r="J9" s="11"/>
      <c r="K9" s="12"/>
      <c r="L9" s="12"/>
      <c r="M9" s="15"/>
      <c r="N9" s="11"/>
      <c r="O9" s="12"/>
      <c r="P9" s="12"/>
      <c r="Q9" s="15"/>
      <c r="R9" s="11"/>
      <c r="S9" s="14"/>
      <c r="T9" s="16"/>
      <c r="U9" s="13"/>
    </row>
    <row r="10" spans="1:21">
      <c r="A10" s="10">
        <v>7</v>
      </c>
      <c r="B10" s="11"/>
      <c r="C10" s="12"/>
      <c r="D10" s="12"/>
      <c r="E10" s="13"/>
      <c r="F10" s="11"/>
      <c r="G10" s="14"/>
      <c r="H10" s="14"/>
      <c r="I10" s="15"/>
      <c r="J10" s="11"/>
      <c r="K10" s="12"/>
      <c r="L10" s="12"/>
      <c r="M10" s="15"/>
      <c r="N10" s="11"/>
      <c r="O10" s="12"/>
      <c r="P10" s="12"/>
      <c r="Q10" s="15"/>
      <c r="R10" s="11"/>
      <c r="S10" s="14"/>
      <c r="T10" s="16"/>
      <c r="U10" s="13"/>
    </row>
    <row r="11" spans="1:21">
      <c r="A11" s="10">
        <v>8</v>
      </c>
      <c r="B11" s="11"/>
      <c r="C11" s="12"/>
      <c r="D11" s="12"/>
      <c r="E11" s="13"/>
      <c r="F11" s="11"/>
      <c r="G11" s="14"/>
      <c r="H11" s="14"/>
      <c r="I11" s="15"/>
      <c r="J11" s="11"/>
      <c r="K11" s="12"/>
      <c r="L11" s="12"/>
      <c r="M11" s="15"/>
      <c r="N11" s="11"/>
      <c r="O11" s="12"/>
      <c r="P11" s="12"/>
      <c r="Q11" s="15"/>
      <c r="R11" s="11"/>
      <c r="S11" s="14"/>
      <c r="T11" s="16"/>
      <c r="U11" s="13"/>
    </row>
    <row r="12" spans="1:21">
      <c r="A12" s="10">
        <v>9</v>
      </c>
      <c r="B12" s="11"/>
      <c r="C12" s="12"/>
      <c r="D12" s="12"/>
      <c r="E12" s="13"/>
      <c r="F12" s="11"/>
      <c r="G12" s="14"/>
      <c r="H12" s="14"/>
      <c r="I12" s="15"/>
      <c r="J12" s="11"/>
      <c r="K12" s="12"/>
      <c r="L12" s="12"/>
      <c r="M12" s="15"/>
      <c r="N12" s="11"/>
      <c r="O12" s="12"/>
      <c r="P12" s="12"/>
      <c r="Q12" s="15"/>
      <c r="R12" s="11"/>
      <c r="S12" s="14"/>
      <c r="T12" s="16"/>
      <c r="U12" s="13"/>
    </row>
    <row r="13" spans="1:21">
      <c r="A13" s="10">
        <v>10</v>
      </c>
      <c r="B13" s="11"/>
      <c r="C13" s="12"/>
      <c r="D13" s="12"/>
      <c r="E13" s="13"/>
      <c r="F13" s="11"/>
      <c r="G13" s="14"/>
      <c r="H13" s="14"/>
      <c r="I13" s="15"/>
      <c r="J13" s="11"/>
      <c r="K13" s="12"/>
      <c r="L13" s="12"/>
      <c r="M13" s="15"/>
      <c r="N13" s="11"/>
      <c r="O13" s="12"/>
      <c r="P13" s="12"/>
      <c r="Q13" s="15"/>
      <c r="R13" s="11"/>
      <c r="S13" s="14"/>
      <c r="T13" s="16"/>
      <c r="U13" s="13"/>
    </row>
    <row r="14" spans="1:21">
      <c r="A14" s="10">
        <v>11</v>
      </c>
      <c r="B14" s="11"/>
      <c r="C14" s="12"/>
      <c r="D14" s="12"/>
      <c r="E14" s="13"/>
      <c r="F14" s="11"/>
      <c r="G14" s="14"/>
      <c r="H14" s="14"/>
      <c r="I14" s="15"/>
      <c r="J14" s="11"/>
      <c r="K14" s="12"/>
      <c r="L14" s="12"/>
      <c r="M14" s="15"/>
      <c r="N14" s="11"/>
      <c r="O14" s="12"/>
      <c r="P14" s="12"/>
      <c r="Q14" s="15"/>
      <c r="R14" s="11"/>
      <c r="S14" s="14"/>
      <c r="T14" s="16"/>
      <c r="U14" s="13"/>
    </row>
    <row r="15" spans="1:21">
      <c r="A15" s="10">
        <v>12</v>
      </c>
      <c r="B15" s="11"/>
      <c r="C15" s="12"/>
      <c r="D15" s="12"/>
      <c r="E15" s="13"/>
      <c r="F15" s="11"/>
      <c r="G15" s="14"/>
      <c r="H15" s="14"/>
      <c r="I15" s="15"/>
      <c r="J15" s="11"/>
      <c r="K15" s="12"/>
      <c r="L15" s="12"/>
      <c r="M15" s="15"/>
      <c r="N15" s="11"/>
      <c r="O15" s="12"/>
      <c r="P15" s="12"/>
      <c r="Q15" s="15"/>
      <c r="R15" s="11"/>
      <c r="S15" s="14"/>
      <c r="T15" s="16"/>
      <c r="U15" s="13"/>
    </row>
    <row r="16" spans="1:21">
      <c r="A16" s="10">
        <v>13</v>
      </c>
      <c r="B16" s="11"/>
      <c r="C16" s="12"/>
      <c r="D16" s="12"/>
      <c r="E16" s="13"/>
      <c r="F16" s="11"/>
      <c r="G16" s="14"/>
      <c r="H16" s="14"/>
      <c r="I16" s="15"/>
      <c r="J16" s="11"/>
      <c r="K16" s="12"/>
      <c r="L16" s="12"/>
      <c r="M16" s="15"/>
      <c r="N16" s="11"/>
      <c r="O16" s="12"/>
      <c r="P16" s="12"/>
      <c r="Q16" s="15"/>
      <c r="R16" s="11"/>
      <c r="S16" s="14"/>
      <c r="T16" s="16"/>
      <c r="U16" s="13"/>
    </row>
    <row r="17" spans="1:21">
      <c r="A17" s="10">
        <v>14</v>
      </c>
      <c r="B17" s="11"/>
      <c r="C17" s="12"/>
      <c r="D17" s="12"/>
      <c r="E17" s="13"/>
      <c r="F17" s="11"/>
      <c r="G17" s="14"/>
      <c r="H17" s="14"/>
      <c r="I17" s="15"/>
      <c r="J17" s="11"/>
      <c r="K17" s="12"/>
      <c r="L17" s="12"/>
      <c r="M17" s="15"/>
      <c r="N17" s="11"/>
      <c r="O17" s="12"/>
      <c r="P17" s="12"/>
      <c r="Q17" s="15"/>
      <c r="R17" s="11"/>
      <c r="S17" s="14"/>
      <c r="T17" s="16"/>
      <c r="U17" s="13"/>
    </row>
    <row r="18" spans="1:21">
      <c r="A18" s="10">
        <v>15</v>
      </c>
      <c r="B18" s="11"/>
      <c r="C18" s="12"/>
      <c r="D18" s="12"/>
      <c r="E18" s="13"/>
      <c r="F18" s="11"/>
      <c r="G18" s="14"/>
      <c r="H18" s="14"/>
      <c r="I18" s="15"/>
      <c r="J18" s="11"/>
      <c r="K18" s="12"/>
      <c r="L18" s="12"/>
      <c r="M18" s="15"/>
      <c r="N18" s="11"/>
      <c r="O18" s="12"/>
      <c r="P18" s="12"/>
      <c r="Q18" s="15"/>
      <c r="R18" s="11"/>
      <c r="S18" s="14"/>
      <c r="T18" s="16"/>
      <c r="U18" s="13"/>
    </row>
    <row r="19" spans="1:21">
      <c r="A19" s="10">
        <v>16</v>
      </c>
      <c r="B19" s="11"/>
      <c r="C19" s="12"/>
      <c r="D19" s="12"/>
      <c r="E19" s="13"/>
      <c r="F19" s="11"/>
      <c r="G19" s="14"/>
      <c r="H19" s="14"/>
      <c r="I19" s="15"/>
      <c r="J19" s="11"/>
      <c r="K19" s="12"/>
      <c r="L19" s="12"/>
      <c r="M19" s="15"/>
      <c r="N19" s="11"/>
      <c r="O19" s="12"/>
      <c r="P19" s="12"/>
      <c r="Q19" s="15"/>
      <c r="R19" s="11"/>
      <c r="S19" s="14"/>
      <c r="T19" s="16"/>
      <c r="U19" s="13"/>
    </row>
    <row r="20" spans="1:21">
      <c r="A20" s="10">
        <v>17</v>
      </c>
      <c r="B20" s="11"/>
      <c r="C20" s="12"/>
      <c r="D20" s="12"/>
      <c r="E20" s="13"/>
      <c r="F20" s="11"/>
      <c r="G20" s="14"/>
      <c r="H20" s="14"/>
      <c r="I20" s="15"/>
      <c r="J20" s="11"/>
      <c r="K20" s="12"/>
      <c r="L20" s="12"/>
      <c r="M20" s="15"/>
      <c r="N20" s="11"/>
      <c r="O20" s="12"/>
      <c r="P20" s="12"/>
      <c r="Q20" s="15"/>
      <c r="R20" s="11"/>
      <c r="S20" s="14"/>
      <c r="T20" s="16"/>
      <c r="U20" s="13"/>
    </row>
    <row r="21" spans="1:21">
      <c r="A21" s="10">
        <v>18</v>
      </c>
      <c r="B21" s="11"/>
      <c r="C21" s="12"/>
      <c r="D21" s="12"/>
      <c r="E21" s="13"/>
      <c r="F21" s="11"/>
      <c r="G21" s="14"/>
      <c r="H21" s="14"/>
      <c r="I21" s="15"/>
      <c r="J21" s="11"/>
      <c r="K21" s="12"/>
      <c r="L21" s="12"/>
      <c r="M21" s="15"/>
      <c r="N21" s="11"/>
      <c r="O21" s="12"/>
      <c r="P21" s="12"/>
      <c r="Q21" s="15"/>
      <c r="R21" s="11"/>
      <c r="S21" s="14"/>
      <c r="T21" s="16"/>
      <c r="U21" s="13"/>
    </row>
    <row r="22" spans="1:21">
      <c r="A22" s="10">
        <v>19</v>
      </c>
      <c r="B22" s="11"/>
      <c r="C22" s="12"/>
      <c r="D22" s="12"/>
      <c r="E22" s="13"/>
      <c r="F22" s="11"/>
      <c r="G22" s="14"/>
      <c r="H22" s="14"/>
      <c r="I22" s="15"/>
      <c r="J22" s="11"/>
      <c r="K22" s="12"/>
      <c r="L22" s="12"/>
      <c r="M22" s="15"/>
      <c r="N22" s="11"/>
      <c r="O22" s="12"/>
      <c r="P22" s="12"/>
      <c r="Q22" s="15"/>
      <c r="R22" s="11"/>
      <c r="S22" s="14"/>
      <c r="T22" s="16"/>
      <c r="U22" s="13"/>
    </row>
    <row r="23" spans="1:21">
      <c r="A23" s="10">
        <v>20</v>
      </c>
      <c r="B23" s="17"/>
      <c r="C23" s="18"/>
      <c r="D23" s="18"/>
      <c r="E23" s="19"/>
      <c r="F23" s="11"/>
      <c r="G23" s="14"/>
      <c r="H23" s="14"/>
      <c r="I23" s="15"/>
      <c r="J23" s="11"/>
      <c r="K23" s="12"/>
      <c r="L23" s="12"/>
      <c r="M23" s="15"/>
      <c r="N23" s="11"/>
      <c r="O23" s="12"/>
      <c r="P23" s="12"/>
      <c r="Q23" s="20"/>
      <c r="R23" s="11"/>
      <c r="S23" s="14"/>
      <c r="T23" s="16"/>
      <c r="U23" s="13"/>
    </row>
    <row r="24" spans="1:21">
      <c r="A24" s="21">
        <v>21</v>
      </c>
      <c r="B24" s="17"/>
      <c r="C24" s="18"/>
      <c r="D24" s="18"/>
      <c r="E24" s="19"/>
      <c r="F24" s="17"/>
      <c r="G24" s="22"/>
      <c r="H24" s="22"/>
      <c r="I24" s="20"/>
      <c r="J24" s="17"/>
      <c r="K24" s="18"/>
      <c r="L24" s="18"/>
      <c r="M24" s="20"/>
      <c r="N24" s="17"/>
      <c r="O24" s="18"/>
      <c r="P24" s="18"/>
      <c r="Q24" s="20"/>
      <c r="R24" s="17"/>
      <c r="S24" s="22"/>
      <c r="T24" s="23"/>
      <c r="U24" s="19"/>
    </row>
    <row r="25" spans="1:21">
      <c r="A25" s="21">
        <v>22</v>
      </c>
      <c r="B25" s="17"/>
      <c r="C25" s="18"/>
      <c r="D25" s="18"/>
      <c r="E25" s="19"/>
      <c r="F25" s="17"/>
      <c r="G25" s="22"/>
      <c r="H25" s="22"/>
      <c r="I25" s="20"/>
      <c r="J25" s="17"/>
      <c r="K25" s="18"/>
      <c r="L25" s="18"/>
      <c r="M25" s="20"/>
      <c r="N25" s="17"/>
      <c r="O25" s="18"/>
      <c r="P25" s="18"/>
      <c r="Q25" s="20"/>
      <c r="R25" s="17"/>
      <c r="S25" s="22"/>
      <c r="T25" s="23"/>
      <c r="U25" s="19"/>
    </row>
    <row r="26" spans="1:21">
      <c r="A26" s="24" t="s">
        <v>13</v>
      </c>
      <c r="B26" s="25" t="e">
        <f t="shared" ref="B26:U26" si="0">AVERAGE(B4:B25)</f>
        <v>#DIV/0!</v>
      </c>
      <c r="C26" s="25" t="e">
        <f t="shared" si="0"/>
        <v>#DIV/0!</v>
      </c>
      <c r="D26" s="25" t="e">
        <f t="shared" si="0"/>
        <v>#DIV/0!</v>
      </c>
      <c r="E26" s="26" t="e">
        <f t="shared" si="0"/>
        <v>#DIV/0!</v>
      </c>
      <c r="F26" s="27" t="e">
        <f t="shared" si="0"/>
        <v>#DIV/0!</v>
      </c>
      <c r="G26" s="27" t="e">
        <f t="shared" si="0"/>
        <v>#DIV/0!</v>
      </c>
      <c r="H26" s="27" t="e">
        <f t="shared" si="0"/>
        <v>#DIV/0!</v>
      </c>
      <c r="I26" s="28" t="e">
        <f t="shared" si="0"/>
        <v>#DIV/0!</v>
      </c>
      <c r="J26" s="25" t="e">
        <f t="shared" si="0"/>
        <v>#DIV/0!</v>
      </c>
      <c r="K26" s="29" t="e">
        <f t="shared" si="0"/>
        <v>#DIV/0!</v>
      </c>
      <c r="L26" s="29" t="e">
        <f t="shared" si="0"/>
        <v>#DIV/0!</v>
      </c>
      <c r="M26" s="29" t="e">
        <f t="shared" si="0"/>
        <v>#DIV/0!</v>
      </c>
      <c r="N26" s="25" t="e">
        <f t="shared" si="0"/>
        <v>#DIV/0!</v>
      </c>
      <c r="O26" s="25" t="e">
        <f t="shared" si="0"/>
        <v>#DIV/0!</v>
      </c>
      <c r="P26" s="25" t="e">
        <f t="shared" si="0"/>
        <v>#DIV/0!</v>
      </c>
      <c r="Q26" s="25" t="e">
        <f t="shared" si="0"/>
        <v>#DIV/0!</v>
      </c>
      <c r="R26" s="25" t="e">
        <f t="shared" si="0"/>
        <v>#DIV/0!</v>
      </c>
      <c r="S26" s="25" t="e">
        <f t="shared" si="0"/>
        <v>#DIV/0!</v>
      </c>
      <c r="T26" s="25" t="e">
        <f t="shared" si="0"/>
        <v>#DIV/0!</v>
      </c>
      <c r="U26" s="25" t="e">
        <f t="shared" si="0"/>
        <v>#DIV/0!</v>
      </c>
    </row>
    <row r="27" spans="1:21">
      <c r="A27" s="30" t="s">
        <v>14</v>
      </c>
      <c r="B27" s="31"/>
      <c r="C27" s="32"/>
      <c r="D27" s="32"/>
      <c r="E27" s="33"/>
      <c r="F27" s="34"/>
      <c r="G27" s="35"/>
      <c r="H27" s="35"/>
      <c r="I27" s="36"/>
      <c r="J27" s="31"/>
      <c r="K27" s="32"/>
      <c r="L27" s="32"/>
      <c r="M27" s="37"/>
      <c r="N27" s="38"/>
      <c r="O27" s="39"/>
      <c r="P27" s="39"/>
      <c r="Q27" s="37"/>
      <c r="R27" s="31"/>
      <c r="S27" s="32"/>
      <c r="T27" s="32"/>
      <c r="U27" s="33"/>
    </row>
    <row r="28" spans="1:21">
      <c r="A28" s="40" t="s">
        <v>15</v>
      </c>
      <c r="B28" s="135" t="e">
        <f>AVERAGE(B27,F27,J27,N27,R27)</f>
        <v>#DIV/0!</v>
      </c>
      <c r="C28" s="100"/>
      <c r="D28" s="100"/>
      <c r="E28" s="100"/>
      <c r="F28" s="100"/>
      <c r="G28" s="100"/>
      <c r="H28" s="100"/>
      <c r="I28" s="100"/>
      <c r="J28" s="100"/>
      <c r="K28" s="100"/>
      <c r="L28" s="100"/>
      <c r="M28" s="100"/>
      <c r="N28" s="100"/>
      <c r="O28" s="100"/>
      <c r="P28" s="100"/>
      <c r="Q28" s="100"/>
      <c r="R28" s="100"/>
      <c r="S28" s="100"/>
      <c r="T28" s="100"/>
      <c r="U28" s="100"/>
    </row>
    <row r="29" spans="1:21">
      <c r="A29" s="40" t="s">
        <v>16</v>
      </c>
      <c r="B29" s="99" t="e">
        <f>AVERAGE(#REF!,#REF!,#REF!,#REF!,#REF!)</f>
        <v>#REF!</v>
      </c>
      <c r="C29" s="100"/>
      <c r="D29" s="100"/>
      <c r="E29" s="100"/>
      <c r="F29" s="100"/>
      <c r="G29" s="100"/>
      <c r="H29" s="100"/>
      <c r="I29" s="100"/>
      <c r="J29" s="100"/>
      <c r="K29" s="100"/>
      <c r="L29" s="100"/>
      <c r="M29" s="100"/>
      <c r="N29" s="100"/>
      <c r="O29" s="100"/>
      <c r="P29" s="100"/>
      <c r="Q29" s="100"/>
      <c r="R29" s="100"/>
      <c r="S29" s="100"/>
      <c r="T29" s="100"/>
      <c r="U29" s="100"/>
    </row>
    <row r="30" spans="1:21">
      <c r="A30" s="41" t="s">
        <v>17</v>
      </c>
      <c r="B30" s="42" t="e">
        <f>STDEV(B4:B25)</f>
        <v>#DIV/0!</v>
      </c>
      <c r="C30" s="42"/>
      <c r="D30" s="42"/>
      <c r="E30" s="42"/>
      <c r="F30" s="42" t="e">
        <f>STDEV(F4:F25)</f>
        <v>#DIV/0!</v>
      </c>
      <c r="G30" s="42"/>
      <c r="H30" s="42"/>
      <c r="I30" s="42"/>
      <c r="J30" s="42" t="e">
        <f>STDEV(J4:J25)</f>
        <v>#DIV/0!</v>
      </c>
      <c r="K30" s="42"/>
      <c r="L30" s="42"/>
      <c r="M30" s="42"/>
      <c r="N30" s="42" t="e">
        <f>STDEV(N4:N25)</f>
        <v>#DIV/0!</v>
      </c>
      <c r="O30" s="42"/>
      <c r="P30" s="42"/>
      <c r="Q30" s="42"/>
      <c r="R30" s="42" t="e">
        <f>STDEV(R4:R25)</f>
        <v>#DIV/0!</v>
      </c>
      <c r="S30" s="43"/>
      <c r="T30" s="43"/>
      <c r="U30" s="43"/>
    </row>
    <row r="31" spans="1:21">
      <c r="A31" s="41" t="s">
        <v>18</v>
      </c>
      <c r="B31" s="99" t="e">
        <f>AVERAGE(B30:E30)</f>
        <v>#DIV/0!</v>
      </c>
      <c r="C31" s="100"/>
      <c r="D31" s="100"/>
      <c r="E31" s="104"/>
      <c r="F31" s="99" t="e">
        <f>AVERAGE(F30:I30)</f>
        <v>#DIV/0!</v>
      </c>
      <c r="G31" s="100"/>
      <c r="H31" s="100"/>
      <c r="I31" s="104"/>
      <c r="J31" s="99" t="e">
        <f t="shared" ref="J31:J32" si="1">AVERAGE(J30:K30)</f>
        <v>#DIV/0!</v>
      </c>
      <c r="K31" s="104"/>
      <c r="L31" s="44"/>
      <c r="M31" s="44"/>
      <c r="N31" s="99" t="e">
        <f>AVERAGE(N30:Q30)</f>
        <v>#DIV/0!</v>
      </c>
      <c r="O31" s="100"/>
      <c r="P31" s="100"/>
      <c r="Q31" s="104"/>
      <c r="R31" s="99" t="e">
        <f>AVERAGE(R30:U30)</f>
        <v>#DIV/0!</v>
      </c>
      <c r="S31" s="100"/>
      <c r="T31" s="100"/>
      <c r="U31" s="105"/>
    </row>
    <row r="32" spans="1:21">
      <c r="A32" s="41" t="s">
        <v>19</v>
      </c>
      <c r="B32" s="106" t="e">
        <f>(#REF!-B26)/B31</f>
        <v>#REF!</v>
      </c>
      <c r="C32" s="96"/>
      <c r="D32" s="96"/>
      <c r="E32" s="102"/>
      <c r="F32" s="101" t="e">
        <f>(#REF!-F26)/F31</f>
        <v>#REF!</v>
      </c>
      <c r="G32" s="96"/>
      <c r="H32" s="96"/>
      <c r="I32" s="102"/>
      <c r="J32" s="99" t="e">
        <f t="shared" si="1"/>
        <v>#DIV/0!</v>
      </c>
      <c r="K32" s="104"/>
      <c r="L32" s="44"/>
      <c r="M32" s="44"/>
      <c r="N32" s="101" t="e">
        <f>(#REF!-N26)/N31</f>
        <v>#REF!</v>
      </c>
      <c r="O32" s="96"/>
      <c r="P32" s="96"/>
      <c r="Q32" s="102"/>
      <c r="R32" s="101" t="e">
        <f>(#REF!-R26)/R31</f>
        <v>#REF!</v>
      </c>
      <c r="S32" s="96"/>
      <c r="T32" s="96"/>
      <c r="U32" s="102"/>
    </row>
    <row r="33" spans="1:21">
      <c r="A33" s="46" t="s">
        <v>20</v>
      </c>
      <c r="B33" s="106" t="e">
        <f>AVERAGE(B32,F32,N32,R32)</f>
        <v>#REF!</v>
      </c>
      <c r="C33" s="96"/>
      <c r="D33" s="96"/>
      <c r="E33" s="96"/>
      <c r="F33" s="96"/>
      <c r="G33" s="96"/>
      <c r="H33" s="96"/>
      <c r="I33" s="96"/>
      <c r="J33" s="96"/>
      <c r="K33" s="96"/>
      <c r="L33" s="96"/>
      <c r="M33" s="96"/>
      <c r="N33" s="96"/>
      <c r="O33" s="96"/>
      <c r="P33" s="96"/>
      <c r="Q33" s="96"/>
      <c r="R33" s="96"/>
      <c r="S33" s="96"/>
      <c r="T33" s="96"/>
      <c r="U33" s="102"/>
    </row>
  </sheetData>
  <mergeCells count="19">
    <mergeCell ref="B33:U33"/>
    <mergeCell ref="B28:U28"/>
    <mergeCell ref="F32:I32"/>
    <mergeCell ref="J32:K32"/>
    <mergeCell ref="N32:Q32"/>
    <mergeCell ref="R32:U32"/>
    <mergeCell ref="B29:U29"/>
    <mergeCell ref="B31:E31"/>
    <mergeCell ref="F31:I31"/>
    <mergeCell ref="J31:K31"/>
    <mergeCell ref="N31:Q31"/>
    <mergeCell ref="R31:U31"/>
    <mergeCell ref="B32:E32"/>
    <mergeCell ref="B1:U1"/>
    <mergeCell ref="B3:E3"/>
    <mergeCell ref="F3:I3"/>
    <mergeCell ref="J3:M3"/>
    <mergeCell ref="N3:Q3"/>
    <mergeCell ref="R3:U3"/>
  </mergeCells>
  <conditionalFormatting sqref="B4:U25">
    <cfRule type="containsText" dxfId="3" priority="1" operator="containsText" text="4">
      <formula>NOT(ISERROR(SEARCH(("4"),(B4))))</formula>
    </cfRule>
  </conditionalFormatting>
  <conditionalFormatting sqref="B4:U25">
    <cfRule type="containsText" dxfId="2" priority="2" operator="containsText" text="3">
      <formula>NOT(ISERROR(SEARCH(("3"),(B4))))</formula>
    </cfRule>
  </conditionalFormatting>
  <conditionalFormatting sqref="B4:U25">
    <cfRule type="containsText" dxfId="1" priority="3" operator="containsText" text="2">
      <formula>NOT(ISERROR(SEARCH(("2"),(B4))))</formula>
    </cfRule>
  </conditionalFormatting>
  <conditionalFormatting sqref="B4:U25">
    <cfRule type="containsText" dxfId="0" priority="4" operator="containsText" text="1">
      <formula>NOT(ISERROR(SEARCH(("1"),(B4))))</formula>
    </cfRule>
  </conditionalFormatting>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Q43"/>
  <sheetViews>
    <sheetView workbookViewId="0"/>
  </sheetViews>
  <sheetFormatPr baseColWidth="10" defaultColWidth="14.5" defaultRowHeight="15.75" customHeight="1" x14ac:dyDescent="0"/>
  <cols>
    <col min="1" max="1" width="14.5" customWidth="1"/>
    <col min="2" max="4" width="7.33203125" customWidth="1"/>
    <col min="5" max="5" width="8.33203125" customWidth="1"/>
    <col min="6" max="17" width="7.33203125" customWidth="1"/>
    <col min="18" max="18" width="5.5" customWidth="1"/>
  </cols>
  <sheetData>
    <row r="1" spans="1:17" ht="15.75" customHeight="1">
      <c r="A1" s="107" t="s">
        <v>55</v>
      </c>
      <c r="B1" s="100"/>
      <c r="C1" s="100"/>
      <c r="D1" s="100"/>
      <c r="E1" s="100"/>
      <c r="F1" s="100"/>
      <c r="G1" s="100"/>
      <c r="H1" s="100"/>
      <c r="I1" s="100"/>
      <c r="J1" s="100"/>
      <c r="K1" s="100"/>
      <c r="L1" s="100"/>
      <c r="M1" s="100"/>
      <c r="N1" s="100"/>
      <c r="O1" s="100"/>
      <c r="P1" s="100"/>
      <c r="Q1" s="100"/>
    </row>
    <row r="2" spans="1:17">
      <c r="A2" s="108" t="s">
        <v>56</v>
      </c>
      <c r="B2" s="100"/>
      <c r="C2" s="100"/>
      <c r="D2" s="100"/>
      <c r="E2" s="100"/>
      <c r="F2" s="100"/>
      <c r="G2" s="100"/>
      <c r="H2" s="100"/>
      <c r="I2" s="47"/>
      <c r="J2" s="47"/>
      <c r="K2" s="47"/>
      <c r="L2" s="48"/>
      <c r="M2" s="48"/>
      <c r="N2" s="136" t="s">
        <v>57</v>
      </c>
      <c r="O2" s="100"/>
      <c r="P2" s="100"/>
      <c r="Q2" s="100"/>
    </row>
    <row r="3" spans="1:17">
      <c r="A3" s="110" t="s">
        <v>23</v>
      </c>
      <c r="B3" s="100"/>
      <c r="C3" s="100"/>
      <c r="D3" s="100"/>
      <c r="E3" s="100"/>
      <c r="F3" s="100"/>
      <c r="G3" s="100"/>
      <c r="H3" s="100"/>
      <c r="I3" s="100"/>
      <c r="J3" s="100"/>
      <c r="K3" s="100"/>
      <c r="L3" s="100"/>
      <c r="M3" s="100"/>
      <c r="N3" s="100"/>
      <c r="O3" s="100"/>
      <c r="P3" s="100"/>
      <c r="Q3" s="100"/>
    </row>
    <row r="4" spans="1:17">
      <c r="A4" s="49" t="s">
        <v>24</v>
      </c>
      <c r="B4" s="111" t="s">
        <v>25</v>
      </c>
      <c r="C4" s="112"/>
      <c r="D4" s="112"/>
      <c r="E4" s="113"/>
      <c r="F4" s="114" t="s">
        <v>26</v>
      </c>
      <c r="G4" s="93"/>
      <c r="H4" s="93"/>
      <c r="I4" s="93"/>
      <c r="J4" s="93"/>
      <c r="K4" s="93"/>
      <c r="L4" s="93"/>
      <c r="M4" s="93"/>
      <c r="N4" s="93"/>
      <c r="O4" s="93"/>
      <c r="P4" s="93"/>
      <c r="Q4" s="94"/>
    </row>
    <row r="5" spans="1:17">
      <c r="A5" s="50"/>
      <c r="B5" s="51" t="s">
        <v>28</v>
      </c>
      <c r="C5" s="51" t="s">
        <v>29</v>
      </c>
      <c r="D5" s="52" t="s">
        <v>30</v>
      </c>
      <c r="E5" s="53" t="s">
        <v>31</v>
      </c>
      <c r="F5" s="117"/>
      <c r="G5" s="100"/>
      <c r="H5" s="100"/>
      <c r="I5" s="100"/>
      <c r="J5" s="100"/>
      <c r="K5" s="100"/>
      <c r="L5" s="100"/>
      <c r="M5" s="100"/>
      <c r="N5" s="100"/>
      <c r="O5" s="100"/>
      <c r="P5" s="100"/>
      <c r="Q5" s="105"/>
    </row>
    <row r="6" spans="1:17">
      <c r="A6" s="50" t="s">
        <v>33</v>
      </c>
      <c r="B6" s="54">
        <f>'Final_ RF1.4'!N27</f>
        <v>0</v>
      </c>
      <c r="C6" s="55">
        <f>('Final_ RF1.4'!O27)</f>
        <v>0</v>
      </c>
      <c r="D6" s="56"/>
      <c r="E6" s="57"/>
      <c r="F6" s="117"/>
      <c r="G6" s="100"/>
      <c r="H6" s="100"/>
      <c r="I6" s="100"/>
      <c r="J6" s="100"/>
      <c r="K6" s="100"/>
      <c r="L6" s="100"/>
      <c r="M6" s="100"/>
      <c r="N6" s="100"/>
      <c r="O6" s="100"/>
      <c r="P6" s="100"/>
      <c r="Q6" s="105"/>
    </row>
    <row r="7" spans="1:17">
      <c r="A7" s="50" t="s">
        <v>34</v>
      </c>
      <c r="B7" s="54">
        <f>('Final_ RF1.4'!J27)</f>
        <v>0</v>
      </c>
      <c r="C7" s="55">
        <f>('Final_ RF1.4'!K27)</f>
        <v>0</v>
      </c>
      <c r="D7" s="91"/>
      <c r="E7" s="60"/>
      <c r="F7" s="117"/>
      <c r="G7" s="100"/>
      <c r="H7" s="100"/>
      <c r="I7" s="100"/>
      <c r="J7" s="100"/>
      <c r="K7" s="100"/>
      <c r="L7" s="100"/>
      <c r="M7" s="100"/>
      <c r="N7" s="100"/>
      <c r="O7" s="100"/>
      <c r="P7" s="100"/>
      <c r="Q7" s="105"/>
    </row>
    <row r="8" spans="1:17">
      <c r="A8" s="50" t="s">
        <v>35</v>
      </c>
      <c r="B8" s="81">
        <f>'Final_ RF1.4'!N29</f>
        <v>0</v>
      </c>
      <c r="C8" s="55">
        <f>('Final_ RF1.4'!S27)</f>
        <v>0</v>
      </c>
      <c r="D8" s="91"/>
      <c r="E8" s="60"/>
      <c r="F8" s="118"/>
      <c r="G8" s="119"/>
      <c r="H8" s="119"/>
      <c r="I8" s="119"/>
      <c r="J8" s="119"/>
      <c r="K8" s="119"/>
      <c r="L8" s="119"/>
      <c r="M8" s="119"/>
      <c r="N8" s="119"/>
      <c r="O8" s="119"/>
      <c r="P8" s="119"/>
      <c r="Q8" s="120"/>
    </row>
    <row r="9" spans="1:17">
      <c r="A9" s="50" t="s">
        <v>36</v>
      </c>
      <c r="B9" s="54">
        <f>('Final_ RF1.4'!F27)</f>
        <v>0</v>
      </c>
      <c r="C9" s="55">
        <f>('Final_ RF1.4'!G27)</f>
        <v>0</v>
      </c>
      <c r="D9" s="91"/>
      <c r="E9" s="60"/>
      <c r="F9" s="121" t="s">
        <v>37</v>
      </c>
      <c r="G9" s="93"/>
      <c r="H9" s="93"/>
      <c r="I9" s="93"/>
      <c r="J9" s="93"/>
      <c r="K9" s="93"/>
      <c r="L9" s="93"/>
      <c r="M9" s="93"/>
      <c r="N9" s="93"/>
      <c r="O9" s="93"/>
      <c r="P9" s="93"/>
      <c r="Q9" s="94"/>
    </row>
    <row r="10" spans="1:17">
      <c r="A10" s="50" t="s">
        <v>38</v>
      </c>
      <c r="B10" s="54">
        <f>('Final_ RF1.4'!B27)</f>
        <v>0</v>
      </c>
      <c r="C10" s="55">
        <f>('Final_ RF1.4'!C27)</f>
        <v>0</v>
      </c>
      <c r="D10" s="91"/>
      <c r="E10" s="60"/>
      <c r="F10" s="122"/>
      <c r="G10" s="100"/>
      <c r="H10" s="100"/>
      <c r="I10" s="100"/>
      <c r="J10" s="100"/>
      <c r="K10" s="100"/>
      <c r="L10" s="100"/>
      <c r="M10" s="100"/>
      <c r="N10" s="100"/>
      <c r="O10" s="100"/>
      <c r="P10" s="100"/>
      <c r="Q10" s="105"/>
    </row>
    <row r="11" spans="1:17">
      <c r="A11" s="65" t="s">
        <v>39</v>
      </c>
      <c r="B11" s="66"/>
      <c r="C11" s="66"/>
      <c r="D11" s="67"/>
      <c r="E11" s="68"/>
      <c r="F11" s="118"/>
      <c r="G11" s="119"/>
      <c r="H11" s="119"/>
      <c r="I11" s="119"/>
      <c r="J11" s="119"/>
      <c r="K11" s="119"/>
      <c r="L11" s="119"/>
      <c r="M11" s="119"/>
      <c r="N11" s="119"/>
      <c r="O11" s="119"/>
      <c r="P11" s="119"/>
      <c r="Q11" s="120"/>
    </row>
    <row r="12" spans="1:17">
      <c r="A12" s="47"/>
      <c r="B12" s="47"/>
      <c r="C12" s="47"/>
      <c r="D12" s="47"/>
      <c r="E12" s="47"/>
      <c r="F12" s="47"/>
      <c r="G12" s="47"/>
      <c r="H12" s="47"/>
      <c r="I12" s="47"/>
      <c r="J12" s="47"/>
      <c r="K12" s="47"/>
      <c r="L12" s="47"/>
      <c r="M12" s="47"/>
      <c r="N12" s="47"/>
      <c r="O12" s="47"/>
      <c r="P12" s="47"/>
      <c r="Q12" s="47"/>
    </row>
    <row r="13" spans="1:17">
      <c r="A13" s="123" t="s">
        <v>40</v>
      </c>
      <c r="B13" s="100"/>
      <c r="C13" s="100"/>
      <c r="D13" s="100"/>
      <c r="E13" s="100"/>
      <c r="F13" s="100"/>
      <c r="G13" s="100"/>
      <c r="H13" s="100"/>
      <c r="I13" s="100"/>
      <c r="J13" s="100"/>
      <c r="K13" s="100"/>
      <c r="L13" s="100"/>
      <c r="M13" s="100"/>
      <c r="N13" s="100"/>
      <c r="O13" s="100"/>
      <c r="P13" s="100"/>
      <c r="Q13" s="100"/>
    </row>
    <row r="14" spans="1:17">
      <c r="A14" s="124" t="s">
        <v>25</v>
      </c>
      <c r="B14" s="100"/>
      <c r="C14" s="100"/>
      <c r="D14" s="100"/>
      <c r="E14" s="100"/>
      <c r="F14" s="100"/>
      <c r="G14" s="100"/>
      <c r="H14" s="100"/>
      <c r="I14" s="100"/>
      <c r="J14" s="100"/>
      <c r="K14" s="100"/>
      <c r="L14" s="100"/>
      <c r="M14" s="100"/>
      <c r="N14" s="100"/>
      <c r="O14" s="100"/>
      <c r="P14" s="100"/>
      <c r="Q14" s="100"/>
    </row>
    <row r="15" spans="1:17">
      <c r="A15" s="49" t="s">
        <v>24</v>
      </c>
      <c r="B15" s="111" t="s">
        <v>25</v>
      </c>
      <c r="C15" s="112"/>
      <c r="D15" s="112"/>
      <c r="E15" s="113"/>
      <c r="F15" s="131" t="s">
        <v>41</v>
      </c>
      <c r="G15" s="112"/>
      <c r="H15" s="112"/>
      <c r="I15" s="112"/>
      <c r="J15" s="112"/>
      <c r="K15" s="112"/>
      <c r="L15" s="112"/>
      <c r="M15" s="112"/>
      <c r="N15" s="112"/>
      <c r="O15" s="112"/>
      <c r="P15" s="112"/>
      <c r="Q15" s="113"/>
    </row>
    <row r="16" spans="1:17">
      <c r="A16" s="50"/>
      <c r="B16" s="69">
        <v>1</v>
      </c>
      <c r="C16" s="51">
        <v>2</v>
      </c>
      <c r="D16" s="52">
        <v>3</v>
      </c>
      <c r="E16" s="53">
        <v>4</v>
      </c>
      <c r="F16" s="137"/>
      <c r="G16" s="129"/>
      <c r="H16" s="129"/>
      <c r="I16" s="129"/>
      <c r="J16" s="129"/>
      <c r="K16" s="129"/>
      <c r="L16" s="129"/>
      <c r="M16" s="129"/>
      <c r="N16" s="129"/>
      <c r="O16" s="129"/>
      <c r="P16" s="129"/>
      <c r="Q16" s="130"/>
    </row>
    <row r="17" spans="1:17">
      <c r="A17" s="50" t="s">
        <v>33</v>
      </c>
      <c r="B17" s="74"/>
      <c r="C17" s="75"/>
      <c r="D17" s="56"/>
      <c r="E17" s="76"/>
      <c r="F17" s="117"/>
      <c r="G17" s="100"/>
      <c r="H17" s="100"/>
      <c r="I17" s="100"/>
      <c r="J17" s="100"/>
      <c r="K17" s="100"/>
      <c r="L17" s="100"/>
      <c r="M17" s="100"/>
      <c r="N17" s="100"/>
      <c r="O17" s="100"/>
      <c r="P17" s="100"/>
      <c r="Q17" s="105"/>
    </row>
    <row r="18" spans="1:17">
      <c r="A18" s="50" t="s">
        <v>34</v>
      </c>
      <c r="B18" s="80"/>
      <c r="C18" s="81"/>
      <c r="D18" s="91"/>
      <c r="E18" s="60"/>
      <c r="F18" s="118"/>
      <c r="G18" s="119"/>
      <c r="H18" s="119"/>
      <c r="I18" s="119"/>
      <c r="J18" s="119"/>
      <c r="K18" s="119"/>
      <c r="L18" s="119"/>
      <c r="M18" s="119"/>
      <c r="N18" s="119"/>
      <c r="O18" s="119"/>
      <c r="P18" s="119"/>
      <c r="Q18" s="120"/>
    </row>
    <row r="19" spans="1:17">
      <c r="A19" s="50" t="s">
        <v>35</v>
      </c>
      <c r="B19" s="80"/>
      <c r="C19" s="81"/>
      <c r="D19" s="91"/>
      <c r="E19" s="60"/>
      <c r="F19" s="131" t="s">
        <v>47</v>
      </c>
      <c r="G19" s="112"/>
      <c r="H19" s="112"/>
      <c r="I19" s="112"/>
      <c r="J19" s="112"/>
      <c r="K19" s="112"/>
      <c r="L19" s="112"/>
      <c r="M19" s="112"/>
      <c r="N19" s="112"/>
      <c r="O19" s="112"/>
      <c r="P19" s="112"/>
      <c r="Q19" s="113"/>
    </row>
    <row r="20" spans="1:17">
      <c r="A20" s="50" t="s">
        <v>36</v>
      </c>
      <c r="B20" s="80"/>
      <c r="C20" s="81"/>
      <c r="D20" s="91"/>
      <c r="E20" s="60"/>
      <c r="F20" s="138"/>
      <c r="G20" s="100"/>
      <c r="H20" s="100"/>
      <c r="I20" s="100"/>
      <c r="J20" s="100"/>
      <c r="K20" s="100"/>
      <c r="L20" s="100"/>
      <c r="M20" s="100"/>
      <c r="N20" s="100"/>
      <c r="O20" s="100"/>
      <c r="P20" s="100"/>
      <c r="Q20" s="105"/>
    </row>
    <row r="21" spans="1:17">
      <c r="A21" s="50" t="s">
        <v>38</v>
      </c>
      <c r="B21" s="80"/>
      <c r="C21" s="81"/>
      <c r="D21" s="91"/>
      <c r="E21" s="60"/>
      <c r="F21" s="100"/>
      <c r="G21" s="100"/>
      <c r="H21" s="100"/>
      <c r="I21" s="100"/>
      <c r="J21" s="100"/>
      <c r="K21" s="100"/>
      <c r="L21" s="100"/>
      <c r="M21" s="100"/>
      <c r="N21" s="100"/>
      <c r="O21" s="100"/>
      <c r="P21" s="100"/>
      <c r="Q21" s="105"/>
    </row>
    <row r="22" spans="1:17">
      <c r="A22" s="65" t="s">
        <v>39</v>
      </c>
      <c r="B22" s="66"/>
      <c r="C22" s="66"/>
      <c r="D22" s="67"/>
      <c r="E22" s="68"/>
      <c r="F22" s="119"/>
      <c r="G22" s="119"/>
      <c r="H22" s="119"/>
      <c r="I22" s="119"/>
      <c r="J22" s="119"/>
      <c r="K22" s="119"/>
      <c r="L22" s="119"/>
      <c r="M22" s="119"/>
      <c r="N22" s="119"/>
      <c r="O22" s="119"/>
      <c r="P22" s="119"/>
      <c r="Q22" s="120"/>
    </row>
    <row r="23" spans="1:17" ht="15.75" customHeight="1">
      <c r="A23" s="132" t="s">
        <v>48</v>
      </c>
      <c r="B23" s="112"/>
      <c r="C23" s="112"/>
      <c r="D23" s="112"/>
      <c r="E23" s="112"/>
      <c r="F23" s="112"/>
      <c r="G23" s="112"/>
      <c r="H23" s="112"/>
      <c r="I23" s="112"/>
      <c r="J23" s="112"/>
      <c r="K23" s="112"/>
      <c r="L23" s="112"/>
      <c r="M23" s="112"/>
      <c r="N23" s="112"/>
      <c r="O23" s="112"/>
      <c r="P23" s="112"/>
      <c r="Q23" s="113"/>
    </row>
    <row r="24" spans="1:17" ht="15.75" customHeight="1">
      <c r="A24" s="117"/>
      <c r="B24" s="100"/>
      <c r="C24" s="100"/>
      <c r="D24" s="100"/>
      <c r="E24" s="100"/>
      <c r="F24" s="100"/>
      <c r="G24" s="100"/>
      <c r="H24" s="100"/>
      <c r="I24" s="100"/>
      <c r="J24" s="100"/>
      <c r="K24" s="100"/>
      <c r="L24" s="100"/>
      <c r="M24" s="100"/>
      <c r="N24" s="100"/>
      <c r="O24" s="100"/>
      <c r="P24" s="100"/>
      <c r="Q24" s="105"/>
    </row>
    <row r="25" spans="1:17" ht="15.75" customHeight="1">
      <c r="A25" s="117"/>
      <c r="B25" s="100"/>
      <c r="C25" s="100"/>
      <c r="D25" s="100"/>
      <c r="E25" s="100"/>
      <c r="F25" s="100"/>
      <c r="G25" s="100"/>
      <c r="H25" s="100"/>
      <c r="I25" s="100"/>
      <c r="J25" s="100"/>
      <c r="K25" s="100"/>
      <c r="L25" s="100"/>
      <c r="M25" s="100"/>
      <c r="N25" s="100"/>
      <c r="O25" s="100"/>
      <c r="P25" s="100"/>
      <c r="Q25" s="105"/>
    </row>
    <row r="26" spans="1:17" ht="15.75" customHeight="1">
      <c r="A26" s="117"/>
      <c r="B26" s="100"/>
      <c r="C26" s="100"/>
      <c r="D26" s="100"/>
      <c r="E26" s="100"/>
      <c r="F26" s="100"/>
      <c r="G26" s="100"/>
      <c r="H26" s="100"/>
      <c r="I26" s="100"/>
      <c r="J26" s="100"/>
      <c r="K26" s="100"/>
      <c r="L26" s="100"/>
      <c r="M26" s="100"/>
      <c r="N26" s="100"/>
      <c r="O26" s="100"/>
      <c r="P26" s="100"/>
      <c r="Q26" s="105"/>
    </row>
    <row r="27" spans="1:17" ht="15.75" customHeight="1">
      <c r="A27" s="118"/>
      <c r="B27" s="119"/>
      <c r="C27" s="119"/>
      <c r="D27" s="119"/>
      <c r="E27" s="119"/>
      <c r="F27" s="119"/>
      <c r="G27" s="119"/>
      <c r="H27" s="119"/>
      <c r="I27" s="119"/>
      <c r="J27" s="119"/>
      <c r="K27" s="119"/>
      <c r="L27" s="119"/>
      <c r="M27" s="119"/>
      <c r="N27" s="119"/>
      <c r="O27" s="119"/>
      <c r="P27" s="119"/>
      <c r="Q27" s="120"/>
    </row>
    <row r="29" spans="1:17">
      <c r="A29" s="123" t="s">
        <v>49</v>
      </c>
      <c r="B29" s="100"/>
      <c r="C29" s="100"/>
      <c r="D29" s="100"/>
      <c r="E29" s="100"/>
      <c r="F29" s="100"/>
      <c r="G29" s="100"/>
      <c r="H29" s="100"/>
      <c r="I29" s="100"/>
      <c r="J29" s="100"/>
      <c r="K29" s="100"/>
      <c r="L29" s="100"/>
      <c r="M29" s="100"/>
      <c r="N29" s="100"/>
      <c r="O29" s="100"/>
      <c r="P29" s="100"/>
      <c r="Q29" s="100"/>
    </row>
    <row r="30" spans="1:17">
      <c r="A30" s="124" t="s">
        <v>25</v>
      </c>
      <c r="B30" s="100"/>
      <c r="C30" s="100"/>
      <c r="D30" s="100"/>
      <c r="E30" s="100"/>
      <c r="F30" s="100"/>
      <c r="G30" s="100"/>
      <c r="H30" s="100"/>
      <c r="I30" s="100"/>
      <c r="J30" s="100"/>
      <c r="K30" s="100"/>
      <c r="L30" s="100"/>
      <c r="M30" s="100"/>
      <c r="N30" s="100"/>
      <c r="O30" s="100"/>
      <c r="P30" s="100"/>
      <c r="Q30" s="100"/>
    </row>
    <row r="31" spans="1:17">
      <c r="A31" s="49" t="s">
        <v>24</v>
      </c>
      <c r="B31" s="111" t="s">
        <v>25</v>
      </c>
      <c r="C31" s="112"/>
      <c r="D31" s="112"/>
      <c r="E31" s="113"/>
      <c r="F31" s="131" t="s">
        <v>41</v>
      </c>
      <c r="G31" s="112"/>
      <c r="H31" s="112"/>
      <c r="I31" s="112"/>
      <c r="J31" s="112"/>
      <c r="K31" s="112"/>
      <c r="L31" s="112"/>
      <c r="M31" s="112"/>
      <c r="N31" s="112"/>
      <c r="O31" s="112"/>
      <c r="P31" s="112"/>
      <c r="Q31" s="113"/>
    </row>
    <row r="32" spans="1:17">
      <c r="A32" s="50"/>
      <c r="B32" s="69">
        <v>1</v>
      </c>
      <c r="C32" s="51">
        <v>2</v>
      </c>
      <c r="D32" s="52">
        <v>3</v>
      </c>
      <c r="E32" s="53">
        <v>4</v>
      </c>
      <c r="F32" s="128" t="s">
        <v>50</v>
      </c>
      <c r="G32" s="129"/>
      <c r="H32" s="129"/>
      <c r="I32" s="129"/>
      <c r="J32" s="129"/>
      <c r="K32" s="129"/>
      <c r="L32" s="129"/>
      <c r="M32" s="129"/>
      <c r="N32" s="129"/>
      <c r="O32" s="129"/>
      <c r="P32" s="129"/>
      <c r="Q32" s="130"/>
    </row>
    <row r="33" spans="1:17">
      <c r="A33" s="50" t="s">
        <v>33</v>
      </c>
      <c r="B33" s="69"/>
      <c r="C33" s="51"/>
      <c r="D33" s="52"/>
      <c r="E33" s="53"/>
      <c r="F33" s="117"/>
      <c r="G33" s="100"/>
      <c r="H33" s="100"/>
      <c r="I33" s="100"/>
      <c r="J33" s="100"/>
      <c r="K33" s="100"/>
      <c r="L33" s="100"/>
      <c r="M33" s="100"/>
      <c r="N33" s="100"/>
      <c r="O33" s="100"/>
      <c r="P33" s="100"/>
      <c r="Q33" s="105"/>
    </row>
    <row r="34" spans="1:17">
      <c r="A34" s="50" t="s">
        <v>34</v>
      </c>
      <c r="B34" s="90"/>
      <c r="C34" s="87"/>
      <c r="D34" s="88"/>
      <c r="E34" s="89"/>
      <c r="F34" s="118"/>
      <c r="G34" s="119"/>
      <c r="H34" s="119"/>
      <c r="I34" s="119"/>
      <c r="J34" s="119"/>
      <c r="K34" s="119"/>
      <c r="L34" s="119"/>
      <c r="M34" s="119"/>
      <c r="N34" s="119"/>
      <c r="O34" s="119"/>
      <c r="P34" s="119"/>
      <c r="Q34" s="120"/>
    </row>
    <row r="35" spans="1:17">
      <c r="A35" s="50" t="s">
        <v>35</v>
      </c>
      <c r="B35" s="90"/>
      <c r="C35" s="87"/>
      <c r="D35" s="88"/>
      <c r="E35" s="89"/>
      <c r="F35" s="131" t="s">
        <v>47</v>
      </c>
      <c r="G35" s="112"/>
      <c r="H35" s="112"/>
      <c r="I35" s="112"/>
      <c r="J35" s="112"/>
      <c r="K35" s="112"/>
      <c r="L35" s="112"/>
      <c r="M35" s="112"/>
      <c r="N35" s="112"/>
      <c r="O35" s="112"/>
      <c r="P35" s="112"/>
      <c r="Q35" s="113"/>
    </row>
    <row r="36" spans="1:17">
      <c r="A36" s="50" t="s">
        <v>36</v>
      </c>
      <c r="B36" s="90"/>
      <c r="C36" s="87"/>
      <c r="D36" s="88"/>
      <c r="E36" s="89"/>
      <c r="F36" s="128" t="s">
        <v>51</v>
      </c>
      <c r="G36" s="129"/>
      <c r="H36" s="129"/>
      <c r="I36" s="129"/>
      <c r="J36" s="129"/>
      <c r="K36" s="129"/>
      <c r="L36" s="129"/>
      <c r="M36" s="129"/>
      <c r="N36" s="129"/>
      <c r="O36" s="129"/>
      <c r="P36" s="129"/>
      <c r="Q36" s="130"/>
    </row>
    <row r="37" spans="1:17">
      <c r="A37" s="50" t="s">
        <v>38</v>
      </c>
      <c r="B37" s="90"/>
      <c r="C37" s="87"/>
      <c r="D37" s="88"/>
      <c r="E37" s="89"/>
      <c r="F37" s="117"/>
      <c r="G37" s="100"/>
      <c r="H37" s="100"/>
      <c r="I37" s="100"/>
      <c r="J37" s="100"/>
      <c r="K37" s="100"/>
      <c r="L37" s="100"/>
      <c r="M37" s="100"/>
      <c r="N37" s="100"/>
      <c r="O37" s="100"/>
      <c r="P37" s="100"/>
      <c r="Q37" s="105"/>
    </row>
    <row r="38" spans="1:17">
      <c r="A38" s="65" t="s">
        <v>39</v>
      </c>
      <c r="B38" s="66"/>
      <c r="C38" s="66"/>
      <c r="D38" s="67"/>
      <c r="E38" s="68"/>
      <c r="F38" s="118"/>
      <c r="G38" s="119"/>
      <c r="H38" s="119"/>
      <c r="I38" s="119"/>
      <c r="J38" s="119"/>
      <c r="K38" s="119"/>
      <c r="L38" s="119"/>
      <c r="M38" s="119"/>
      <c r="N38" s="119"/>
      <c r="O38" s="119"/>
      <c r="P38" s="119"/>
      <c r="Q38" s="120"/>
    </row>
    <row r="39" spans="1:17" ht="15.75" customHeight="1">
      <c r="A39" s="132" t="s">
        <v>48</v>
      </c>
      <c r="B39" s="112"/>
      <c r="C39" s="112"/>
      <c r="D39" s="112"/>
      <c r="E39" s="112"/>
      <c r="F39" s="112"/>
      <c r="G39" s="112"/>
      <c r="H39" s="112"/>
      <c r="I39" s="112"/>
      <c r="J39" s="112"/>
      <c r="K39" s="112"/>
      <c r="L39" s="112"/>
      <c r="M39" s="112"/>
      <c r="N39" s="112"/>
      <c r="O39" s="112"/>
      <c r="P39" s="112"/>
      <c r="Q39" s="113"/>
    </row>
    <row r="40" spans="1:17" ht="15.75" customHeight="1">
      <c r="A40" s="133" t="s">
        <v>52</v>
      </c>
      <c r="B40" s="100"/>
      <c r="C40" s="100"/>
      <c r="D40" s="100"/>
      <c r="E40" s="100"/>
      <c r="F40" s="100"/>
      <c r="G40" s="100"/>
      <c r="H40" s="100"/>
      <c r="I40" s="100"/>
      <c r="J40" s="100"/>
      <c r="K40" s="100"/>
      <c r="L40" s="100"/>
      <c r="M40" s="100"/>
      <c r="N40" s="100"/>
      <c r="O40" s="100"/>
      <c r="P40" s="100"/>
      <c r="Q40" s="105"/>
    </row>
    <row r="41" spans="1:17" ht="15.75" customHeight="1">
      <c r="A41" s="117"/>
      <c r="B41" s="100"/>
      <c r="C41" s="100"/>
      <c r="D41" s="100"/>
      <c r="E41" s="100"/>
      <c r="F41" s="100"/>
      <c r="G41" s="100"/>
      <c r="H41" s="100"/>
      <c r="I41" s="100"/>
      <c r="J41" s="100"/>
      <c r="K41" s="100"/>
      <c r="L41" s="100"/>
      <c r="M41" s="100"/>
      <c r="N41" s="100"/>
      <c r="O41" s="100"/>
      <c r="P41" s="100"/>
      <c r="Q41" s="105"/>
    </row>
    <row r="42" spans="1:17" ht="15.75" customHeight="1">
      <c r="A42" s="117"/>
      <c r="B42" s="100"/>
      <c r="C42" s="100"/>
      <c r="D42" s="100"/>
      <c r="E42" s="100"/>
      <c r="F42" s="100"/>
      <c r="G42" s="100"/>
      <c r="H42" s="100"/>
      <c r="I42" s="100"/>
      <c r="J42" s="100"/>
      <c r="K42" s="100"/>
      <c r="L42" s="100"/>
      <c r="M42" s="100"/>
      <c r="N42" s="100"/>
      <c r="O42" s="100"/>
      <c r="P42" s="100"/>
      <c r="Q42" s="105"/>
    </row>
    <row r="43" spans="1:17" ht="15.75" customHeight="1">
      <c r="A43" s="118"/>
      <c r="B43" s="119"/>
      <c r="C43" s="119"/>
      <c r="D43" s="119"/>
      <c r="E43" s="119"/>
      <c r="F43" s="119"/>
      <c r="G43" s="119"/>
      <c r="H43" s="119"/>
      <c r="I43" s="119"/>
      <c r="J43" s="119"/>
      <c r="K43" s="119"/>
      <c r="L43" s="119"/>
      <c r="M43" s="119"/>
      <c r="N43" s="119"/>
      <c r="O43" s="119"/>
      <c r="P43" s="119"/>
      <c r="Q43" s="120"/>
    </row>
  </sheetData>
  <mergeCells count="27">
    <mergeCell ref="F35:Q35"/>
    <mergeCell ref="F36:Q38"/>
    <mergeCell ref="A39:Q39"/>
    <mergeCell ref="A40:Q43"/>
    <mergeCell ref="F19:Q19"/>
    <mergeCell ref="F20:Q22"/>
    <mergeCell ref="A23:Q23"/>
    <mergeCell ref="A24:Q27"/>
    <mergeCell ref="A29:Q29"/>
    <mergeCell ref="A30:Q30"/>
    <mergeCell ref="B31:E31"/>
    <mergeCell ref="B15:E15"/>
    <mergeCell ref="F15:Q15"/>
    <mergeCell ref="F16:Q18"/>
    <mergeCell ref="F31:Q31"/>
    <mergeCell ref="F32:Q34"/>
    <mergeCell ref="F5:Q8"/>
    <mergeCell ref="F9:Q9"/>
    <mergeCell ref="F10:Q11"/>
    <mergeCell ref="A13:Q13"/>
    <mergeCell ref="A14:Q14"/>
    <mergeCell ref="A1:Q1"/>
    <mergeCell ref="A2:H2"/>
    <mergeCell ref="N2:Q2"/>
    <mergeCell ref="A3:Q3"/>
    <mergeCell ref="B4:E4"/>
    <mergeCell ref="F4:Q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Mid_RF 1.4</vt:lpstr>
      <vt:lpstr>TACA Info</vt:lpstr>
      <vt:lpstr>Final_ RF1.4</vt:lpstr>
      <vt:lpstr>Final TACA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Jerrod Dastrup</cp:lastModifiedBy>
  <dcterms:created xsi:type="dcterms:W3CDTF">2020-06-12T19:51:58Z</dcterms:created>
  <dcterms:modified xsi:type="dcterms:W3CDTF">2020-06-12T19:51:58Z</dcterms:modified>
</cp:coreProperties>
</file>