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endon\Downloads\"/>
    </mc:Choice>
  </mc:AlternateContent>
  <xr:revisionPtr revIDLastSave="0" documentId="13_ncr:1_{1648AAA4-AAC0-4A5D-B334-C86D6EC12BF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ATH" sheetId="1" r:id="rId1"/>
    <sheet name="GT MATH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2" l="1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W32" i="2"/>
  <c r="V32" i="2"/>
  <c r="U32" i="2"/>
  <c r="T32" i="2"/>
  <c r="S32" i="2"/>
  <c r="R32" i="2"/>
  <c r="Q32" i="2"/>
  <c r="AV31" i="2"/>
  <c r="AT31" i="2" s="1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AU31" i="2" s="1"/>
  <c r="X31" i="2"/>
  <c r="AV30" i="2"/>
  <c r="AT30" i="2" s="1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AU30" i="2" s="1"/>
  <c r="X30" i="2"/>
  <c r="AV29" i="2"/>
  <c r="AT29" i="2" s="1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AU29" i="2" s="1"/>
  <c r="Z29" i="2"/>
  <c r="X29" i="2"/>
  <c r="AV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AU28" i="2" s="1"/>
  <c r="Z28" i="2"/>
  <c r="X28" i="2"/>
  <c r="AV27" i="2"/>
  <c r="AU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X27" i="2"/>
  <c r="AV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U26" i="2" s="1"/>
  <c r="Z26" i="2"/>
  <c r="X26" i="2"/>
  <c r="AV25" i="2"/>
  <c r="AU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X25" i="2"/>
  <c r="AV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U24" i="2" s="1"/>
  <c r="Z24" i="2"/>
  <c r="X24" i="2"/>
  <c r="AV23" i="2"/>
  <c r="AU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AV22" i="2"/>
  <c r="AU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AV21" i="2"/>
  <c r="AU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AV20" i="2"/>
  <c r="AU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AV19" i="2"/>
  <c r="AU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V18" i="2"/>
  <c r="AU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AV17" i="2"/>
  <c r="AU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V16" i="2"/>
  <c r="AU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V15" i="2"/>
  <c r="AU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AV14" i="2"/>
  <c r="AU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V13" i="2"/>
  <c r="AU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AV12" i="2"/>
  <c r="AU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AV11" i="2"/>
  <c r="AU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AV10" i="2"/>
  <c r="AU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AV9" i="2"/>
  <c r="AU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AV8" i="2"/>
  <c r="AU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AV7" i="2"/>
  <c r="AU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AV6" i="2"/>
  <c r="AU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AV5" i="2"/>
  <c r="AU5" i="2"/>
  <c r="AS5" i="2"/>
  <c r="W35" i="2" s="1"/>
  <c r="AR5" i="2"/>
  <c r="V35" i="2" s="1"/>
  <c r="AQ5" i="2"/>
  <c r="AP5" i="2"/>
  <c r="T35" i="2" s="1"/>
  <c r="AO5" i="2"/>
  <c r="S35" i="2" s="1"/>
  <c r="AN5" i="2"/>
  <c r="R35" i="2" s="1"/>
  <c r="AM5" i="2"/>
  <c r="AL5" i="2"/>
  <c r="P35" i="2" s="1"/>
  <c r="AK5" i="2"/>
  <c r="O35" i="2" s="1"/>
  <c r="AJ5" i="2"/>
  <c r="N35" i="2" s="1"/>
  <c r="AI5" i="2"/>
  <c r="AH5" i="2"/>
  <c r="L35" i="2" s="1"/>
  <c r="AG5" i="2"/>
  <c r="K35" i="2" s="1"/>
  <c r="AF5" i="2"/>
  <c r="J35" i="2" s="1"/>
  <c r="AE5" i="2"/>
  <c r="AD5" i="2"/>
  <c r="H35" i="2" s="1"/>
  <c r="AC5" i="2"/>
  <c r="G35" i="2" s="1"/>
  <c r="AB5" i="2"/>
  <c r="F35" i="2" s="1"/>
  <c r="AA5" i="2"/>
  <c r="Z5" i="2"/>
  <c r="D35" i="2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34" i="1" s="1"/>
  <c r="J32" i="1" s="1"/>
  <c r="I36" i="1"/>
  <c r="H36" i="1"/>
  <c r="G36" i="1"/>
  <c r="F36" i="1"/>
  <c r="E36" i="1"/>
  <c r="D36" i="1"/>
  <c r="W32" i="1"/>
  <c r="V32" i="1"/>
  <c r="U32" i="1"/>
  <c r="T32" i="1"/>
  <c r="AV31" i="1"/>
  <c r="AU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X31" i="1"/>
  <c r="AV30" i="1"/>
  <c r="AU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X30" i="1"/>
  <c r="AV29" i="1"/>
  <c r="AU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X29" i="1"/>
  <c r="AV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AU28" i="1" s="1"/>
  <c r="Z28" i="1"/>
  <c r="X28" i="1"/>
  <c r="AV27" i="1"/>
  <c r="AU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X27" i="1"/>
  <c r="AV26" i="1"/>
  <c r="AU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X26" i="1"/>
  <c r="AV25" i="1"/>
  <c r="AU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X25" i="1"/>
  <c r="AV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U24" i="1" s="1"/>
  <c r="Z24" i="1"/>
  <c r="X24" i="1"/>
  <c r="AV23" i="1"/>
  <c r="AU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V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U22" i="1" s="1"/>
  <c r="AB22" i="1"/>
  <c r="AA22" i="1"/>
  <c r="Z22" i="1"/>
  <c r="AV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U21" i="1" s="1"/>
  <c r="AB21" i="1"/>
  <c r="AA21" i="1"/>
  <c r="Z21" i="1"/>
  <c r="AV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U20" i="1" s="1"/>
  <c r="Z20" i="1"/>
  <c r="AV19" i="1"/>
  <c r="AU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V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U18" i="1" s="1"/>
  <c r="AB18" i="1"/>
  <c r="AA18" i="1"/>
  <c r="Z18" i="1"/>
  <c r="AV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U17" i="1" s="1"/>
  <c r="AB17" i="1"/>
  <c r="AA17" i="1"/>
  <c r="Z17" i="1"/>
  <c r="AV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U16" i="1" s="1"/>
  <c r="Z16" i="1"/>
  <c r="AV15" i="1"/>
  <c r="AU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V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U14" i="1" s="1"/>
  <c r="AB14" i="1"/>
  <c r="AA14" i="1"/>
  <c r="Z14" i="1"/>
  <c r="AV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U13" i="1" s="1"/>
  <c r="AB13" i="1"/>
  <c r="AA13" i="1"/>
  <c r="Z13" i="1"/>
  <c r="AV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U12" i="1" s="1"/>
  <c r="Z12" i="1"/>
  <c r="AV11" i="1"/>
  <c r="AU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V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U10" i="1" s="1"/>
  <c r="AB10" i="1"/>
  <c r="AA10" i="1"/>
  <c r="Z10" i="1"/>
  <c r="AV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U9" i="1" s="1"/>
  <c r="AB9" i="1"/>
  <c r="AA9" i="1"/>
  <c r="Z9" i="1"/>
  <c r="AV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U8" i="1" s="1"/>
  <c r="Z8" i="1"/>
  <c r="AV7" i="1"/>
  <c r="AU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AV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U6" i="1" s="1"/>
  <c r="AB6" i="1"/>
  <c r="AA6" i="1"/>
  <c r="Z6" i="1"/>
  <c r="X6" i="1"/>
  <c r="AV5" i="1"/>
  <c r="AS5" i="1"/>
  <c r="AR5" i="1"/>
  <c r="V35" i="1" s="1"/>
  <c r="AQ5" i="1"/>
  <c r="AP5" i="1"/>
  <c r="AO5" i="1"/>
  <c r="AN5" i="1"/>
  <c r="R35" i="1" s="1"/>
  <c r="AM5" i="1"/>
  <c r="AL5" i="1"/>
  <c r="AK5" i="1"/>
  <c r="AJ5" i="1"/>
  <c r="N35" i="1" s="1"/>
  <c r="AI5" i="1"/>
  <c r="AH5" i="1"/>
  <c r="AG5" i="1"/>
  <c r="AF5" i="1"/>
  <c r="J35" i="1" s="1"/>
  <c r="AE5" i="1"/>
  <c r="AD5" i="1"/>
  <c r="AC5" i="1"/>
  <c r="AB5" i="1"/>
  <c r="F35" i="1" s="1"/>
  <c r="AA5" i="1"/>
  <c r="Z5" i="1"/>
  <c r="AT8" i="1" l="1"/>
  <c r="X8" i="1" s="1"/>
  <c r="AT20" i="1"/>
  <c r="X20" i="1" s="1"/>
  <c r="AT24" i="1"/>
  <c r="AT28" i="1"/>
  <c r="N34" i="1"/>
  <c r="N32" i="1" s="1"/>
  <c r="AT26" i="2"/>
  <c r="AT31" i="1"/>
  <c r="R34" i="1"/>
  <c r="R32" i="1" s="1"/>
  <c r="AT6" i="2"/>
  <c r="X6" i="2" s="1"/>
  <c r="AT8" i="2"/>
  <c r="X8" i="2" s="1"/>
  <c r="AT10" i="2"/>
  <c r="X10" i="2" s="1"/>
  <c r="AT12" i="2"/>
  <c r="X12" i="2" s="1"/>
  <c r="AT14" i="2"/>
  <c r="X14" i="2" s="1"/>
  <c r="AT16" i="2"/>
  <c r="X16" i="2" s="1"/>
  <c r="AT18" i="2"/>
  <c r="X18" i="2" s="1"/>
  <c r="AT20" i="2"/>
  <c r="X20" i="2" s="1"/>
  <c r="AT22" i="2"/>
  <c r="X22" i="2" s="1"/>
  <c r="AT25" i="2"/>
  <c r="AT16" i="1"/>
  <c r="X16" i="1" s="1"/>
  <c r="G35" i="1"/>
  <c r="G34" i="1"/>
  <c r="G32" i="1" s="1"/>
  <c r="K35" i="1"/>
  <c r="K34" i="1"/>
  <c r="K32" i="1" s="1"/>
  <c r="S35" i="1"/>
  <c r="S34" i="1"/>
  <c r="S32" i="1" s="1"/>
  <c r="W35" i="1"/>
  <c r="W34" i="1"/>
  <c r="AT19" i="1"/>
  <c r="X19" i="1" s="1"/>
  <c r="AT23" i="1"/>
  <c r="X23" i="1" s="1"/>
  <c r="AT27" i="1"/>
  <c r="D35" i="1"/>
  <c r="D34" i="1"/>
  <c r="D32" i="1" s="1"/>
  <c r="H35" i="1"/>
  <c r="H34" i="1"/>
  <c r="H32" i="1" s="1"/>
  <c r="P35" i="1"/>
  <c r="P34" i="1"/>
  <c r="P32" i="1" s="1"/>
  <c r="T35" i="1"/>
  <c r="T34" i="1"/>
  <c r="AT10" i="1"/>
  <c r="X10" i="1" s="1"/>
  <c r="AT18" i="1"/>
  <c r="X18" i="1" s="1"/>
  <c r="AT26" i="1"/>
  <c r="AT30" i="1"/>
  <c r="F34" i="1"/>
  <c r="F32" i="1" s="1"/>
  <c r="V34" i="1"/>
  <c r="AT24" i="2"/>
  <c r="AT28" i="2"/>
  <c r="AT12" i="1"/>
  <c r="X12" i="1" s="1"/>
  <c r="O35" i="1"/>
  <c r="O34" i="1"/>
  <c r="O32" i="1" s="1"/>
  <c r="AT7" i="1"/>
  <c r="AT11" i="1"/>
  <c r="X11" i="1" s="1"/>
  <c r="AT15" i="1"/>
  <c r="X15" i="1" s="1"/>
  <c r="L35" i="1"/>
  <c r="L34" i="1"/>
  <c r="L32" i="1" s="1"/>
  <c r="AU5" i="1"/>
  <c r="AT6" i="1"/>
  <c r="AT14" i="1"/>
  <c r="X14" i="1" s="1"/>
  <c r="AT22" i="1"/>
  <c r="X22" i="1" s="1"/>
  <c r="E35" i="1"/>
  <c r="E34" i="1"/>
  <c r="E32" i="1" s="1"/>
  <c r="I35" i="1"/>
  <c r="I34" i="1"/>
  <c r="I32" i="1" s="1"/>
  <c r="M35" i="1"/>
  <c r="M34" i="1"/>
  <c r="M32" i="1" s="1"/>
  <c r="Q35" i="1"/>
  <c r="Q34" i="1"/>
  <c r="Q32" i="1" s="1"/>
  <c r="U35" i="1"/>
  <c r="U34" i="1"/>
  <c r="AT5" i="1"/>
  <c r="X5" i="1" s="1"/>
  <c r="AT9" i="1"/>
  <c r="X9" i="1" s="1"/>
  <c r="AT13" i="1"/>
  <c r="X13" i="1" s="1"/>
  <c r="AT17" i="1"/>
  <c r="X17" i="1" s="1"/>
  <c r="AT21" i="1"/>
  <c r="X21" i="1" s="1"/>
  <c r="AT25" i="1"/>
  <c r="AT29" i="1"/>
  <c r="E35" i="2"/>
  <c r="E34" i="2"/>
  <c r="E32" i="2" s="1"/>
  <c r="I35" i="2"/>
  <c r="I34" i="2"/>
  <c r="I32" i="2" s="1"/>
  <c r="M35" i="2"/>
  <c r="M34" i="2"/>
  <c r="M32" i="2" s="1"/>
  <c r="Q35" i="2"/>
  <c r="Q34" i="2"/>
  <c r="U35" i="2"/>
  <c r="U34" i="2"/>
  <c r="AT5" i="2"/>
  <c r="X5" i="2" s="1"/>
  <c r="AT7" i="2"/>
  <c r="X7" i="2" s="1"/>
  <c r="AT9" i="2"/>
  <c r="X9" i="2" s="1"/>
  <c r="AT11" i="2"/>
  <c r="X11" i="2" s="1"/>
  <c r="AT13" i="2"/>
  <c r="X13" i="2" s="1"/>
  <c r="AT15" i="2"/>
  <c r="X15" i="2" s="1"/>
  <c r="AT17" i="2"/>
  <c r="X17" i="2" s="1"/>
  <c r="AT19" i="2"/>
  <c r="X19" i="2" s="1"/>
  <c r="AT21" i="2"/>
  <c r="X21" i="2" s="1"/>
  <c r="AT23" i="2"/>
  <c r="X23" i="2" s="1"/>
  <c r="AT27" i="2"/>
  <c r="D34" i="2"/>
  <c r="D32" i="2" s="1"/>
  <c r="H34" i="2"/>
  <c r="H32" i="2" s="1"/>
  <c r="L34" i="2"/>
  <c r="L32" i="2" s="1"/>
  <c r="P34" i="2"/>
  <c r="P32" i="2" s="1"/>
  <c r="T34" i="2"/>
  <c r="F34" i="2"/>
  <c r="F32" i="2" s="1"/>
  <c r="J34" i="2"/>
  <c r="J32" i="2" s="1"/>
  <c r="N34" i="2"/>
  <c r="N32" i="2" s="1"/>
  <c r="R34" i="2"/>
  <c r="V34" i="2"/>
  <c r="G34" i="2"/>
  <c r="G32" i="2" s="1"/>
  <c r="K34" i="2"/>
  <c r="K32" i="2" s="1"/>
  <c r="O34" i="2"/>
  <c r="O32" i="2" s="1"/>
  <c r="S34" i="2"/>
  <c r="W34" i="2"/>
  <c r="X45" i="2" l="1"/>
  <c r="X44" i="2"/>
  <c r="X40" i="2" s="1"/>
  <c r="X42" i="2"/>
  <c r="X38" i="2" s="1"/>
  <c r="S38" i="2"/>
  <c r="X45" i="1"/>
  <c r="X42" i="1"/>
  <c r="X38" i="1" s="1"/>
  <c r="S38" i="1"/>
  <c r="X44" i="1"/>
  <c r="X40" i="1" s="1"/>
  <c r="X43" i="1" l="1"/>
  <c r="X39" i="1" s="1"/>
  <c r="X43" i="2"/>
  <c r="X39" i="2" s="1"/>
</calcChain>
</file>

<file path=xl/sharedStrings.xml><?xml version="1.0" encoding="utf-8"?>
<sst xmlns="http://schemas.openxmlformats.org/spreadsheetml/2006/main" count="693" uniqueCount="119">
  <si>
    <t>Question Number</t>
  </si>
  <si>
    <t>Standard</t>
  </si>
  <si>
    <t>5.3.A use addition and subtraction to solve</t>
  </si>
  <si>
    <t>5.3.B use multiplication to solve problems</t>
  </si>
  <si>
    <t>5.6.A select from and use diagrams and equations</t>
  </si>
  <si>
    <t>5.3.C use division to solve problems</t>
  </si>
  <si>
    <t>5.4.A use strategies, including rounding and compatible</t>
  </si>
  <si>
    <t>5.10.B connect models for perimeter, area,</t>
  </si>
  <si>
    <t>5.10.C select and use approp.formulas</t>
  </si>
  <si>
    <t>5.3.D identify common factors of a set</t>
  </si>
  <si>
    <t>5.13.C graph a given set of data using</t>
  </si>
  <si>
    <t>5.5.A describe the relationship between sets of data</t>
  </si>
  <si>
    <t>5.5.B identify prime and composite numbers</t>
  </si>
  <si>
    <t>Correct Answer</t>
  </si>
  <si>
    <t>C</t>
  </si>
  <si>
    <t>J</t>
  </si>
  <si>
    <t>B</t>
  </si>
  <si>
    <t>G</t>
  </si>
  <si>
    <t>A</t>
  </si>
  <si>
    <t>H</t>
  </si>
  <si>
    <t>F</t>
  </si>
  <si>
    <t>First Name</t>
  </si>
  <si>
    <t>Last Name</t>
  </si>
  <si>
    <t>Score</t>
  </si>
  <si>
    <t>Correct</t>
  </si>
  <si>
    <t># Correct</t>
  </si>
  <si>
    <t># Incorrect</t>
  </si>
  <si>
    <t># Questions</t>
  </si>
  <si>
    <t>Brandon</t>
  </si>
  <si>
    <t>Arbaiza</t>
  </si>
  <si>
    <t>D</t>
  </si>
  <si>
    <t>Janae</t>
  </si>
  <si>
    <t>Durham</t>
  </si>
  <si>
    <t>Terrell</t>
  </si>
  <si>
    <t>Ennis</t>
  </si>
  <si>
    <t>Samantha</t>
  </si>
  <si>
    <t>Ethridge</t>
  </si>
  <si>
    <t>Katheryn</t>
  </si>
  <si>
    <t>Franco</t>
  </si>
  <si>
    <t>Kristian</t>
  </si>
  <si>
    <t>Gonzalez</t>
  </si>
  <si>
    <t>Ulysses</t>
  </si>
  <si>
    <t>Hall</t>
  </si>
  <si>
    <t>Andrea</t>
  </si>
  <si>
    <t>Martinez</t>
  </si>
  <si>
    <t>Karen</t>
  </si>
  <si>
    <t>Jose</t>
  </si>
  <si>
    <t>Rizo</t>
  </si>
  <si>
    <t>Pharoh</t>
  </si>
  <si>
    <t>Simpson</t>
  </si>
  <si>
    <t>Darious</t>
  </si>
  <si>
    <t>Sparkman</t>
  </si>
  <si>
    <t>Aurora</t>
  </si>
  <si>
    <t>Trejo</t>
  </si>
  <si>
    <t>Kyriana</t>
  </si>
  <si>
    <t>Walker</t>
  </si>
  <si>
    <t>Moises</t>
  </si>
  <si>
    <t>Valdez</t>
  </si>
  <si>
    <t>Daishawn</t>
  </si>
  <si>
    <t>Perry</t>
  </si>
  <si>
    <t>Cruz</t>
  </si>
  <si>
    <t>Compos</t>
  </si>
  <si>
    <t>Percentage Correct</t>
  </si>
  <si>
    <t>Number Correct</t>
  </si>
  <si>
    <t>Number Incorrect</t>
  </si>
  <si>
    <t># students taking test</t>
  </si>
  <si>
    <t>Student Average</t>
  </si>
  <si>
    <t>% above 70</t>
  </si>
  <si>
    <t>% between 50-70</t>
  </si>
  <si>
    <t>% below 50</t>
  </si>
  <si>
    <t># green</t>
  </si>
  <si>
    <t>#Yellow</t>
  </si>
  <si>
    <t># Red</t>
  </si>
  <si>
    <t>Total</t>
  </si>
  <si>
    <t>5.13B Describe data</t>
  </si>
  <si>
    <t>5.1A Use place value</t>
  </si>
  <si>
    <t>5.7A Identify attributes of 2D and 3D</t>
  </si>
  <si>
    <t>5.3B Use Multiplication</t>
  </si>
  <si>
    <t>5.6 A  Select and use diagrams and equations</t>
  </si>
  <si>
    <t>5.3C Use division</t>
  </si>
  <si>
    <t>5.4 A Use rounding/Estimating</t>
  </si>
  <si>
    <t>5.5A Describe tables, lists, charts</t>
  </si>
  <si>
    <t>5.5B Identify prime/ Composite</t>
  </si>
  <si>
    <t>Brian</t>
  </si>
  <si>
    <t>Arellano</t>
  </si>
  <si>
    <t xml:space="preserve">Said </t>
  </si>
  <si>
    <t>Barrios</t>
  </si>
  <si>
    <t>Julio</t>
  </si>
  <si>
    <t>Miguel</t>
  </si>
  <si>
    <t>Estrada</t>
  </si>
  <si>
    <t>Amari</t>
  </si>
  <si>
    <t>Gilbert</t>
  </si>
  <si>
    <t>Juan</t>
  </si>
  <si>
    <t>Caden</t>
  </si>
  <si>
    <t>Horne</t>
  </si>
  <si>
    <t>Hayley</t>
  </si>
  <si>
    <t>Joglar</t>
  </si>
  <si>
    <t>Luis</t>
  </si>
  <si>
    <t>Rico</t>
  </si>
  <si>
    <t>Abigail</t>
  </si>
  <si>
    <t>Rivera</t>
  </si>
  <si>
    <t>Lindsey</t>
  </si>
  <si>
    <t>Rodriguez</t>
  </si>
  <si>
    <t>Trey</t>
  </si>
  <si>
    <t>Rogers</t>
  </si>
  <si>
    <t>Juiliana</t>
  </si>
  <si>
    <t>Rosario</t>
  </si>
  <si>
    <t>Padme</t>
  </si>
  <si>
    <t>Santana</t>
  </si>
  <si>
    <t>Adison</t>
  </si>
  <si>
    <t>Sittig</t>
  </si>
  <si>
    <t>Leslie</t>
  </si>
  <si>
    <t>Trevino</t>
  </si>
  <si>
    <t>Nicolas</t>
  </si>
  <si>
    <t>Villanueva</t>
  </si>
  <si>
    <t>Konner</t>
  </si>
  <si>
    <t>Vinson</t>
  </si>
  <si>
    <t>Tyesha</t>
  </si>
  <si>
    <t>Doss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</si>
</sst>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color rgb="FF000000"/>
      <name val="Arial"/>
    </font>
    <font>
      <b/>
      <sz val="16"/>
      <color rgb="FF000000"/>
      <name val="Calibri"/>
    </font>
    <font>
      <sz val="10"/>
      <name val="Arial"/>
    </font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3" fillId="2" borderId="3" xfId="0" applyFont="1" applyFill="1" applyBorder="1" applyAlignment="1"/>
    <xf numFmtId="0" fontId="1" fillId="3" borderId="4" xfId="0" applyFont="1" applyFill="1" applyBorder="1" applyAlignment="1"/>
    <xf numFmtId="0" fontId="3" fillId="0" borderId="0" xfId="0" applyFont="1" applyAlignment="1"/>
    <xf numFmtId="0" fontId="1" fillId="3" borderId="5" xfId="0" applyFont="1" applyFill="1" applyBorder="1" applyAlignmen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4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4" borderId="4" xfId="0" applyFont="1" applyFill="1" applyBorder="1" applyAlignment="1"/>
    <xf numFmtId="9" fontId="3" fillId="0" borderId="4" xfId="0" applyNumberFormat="1" applyFont="1" applyBorder="1" applyAlignment="1"/>
    <xf numFmtId="164" fontId="3" fillId="0" borderId="4" xfId="0" applyNumberFormat="1" applyFont="1" applyBorder="1" applyAlignment="1"/>
    <xf numFmtId="164" fontId="3" fillId="0" borderId="0" xfId="0" applyNumberFormat="1" applyFont="1" applyAlignment="1"/>
    <xf numFmtId="9" fontId="3" fillId="0" borderId="0" xfId="0" applyNumberFormat="1" applyFont="1" applyAlignment="1"/>
    <xf numFmtId="9" fontId="5" fillId="0" borderId="12" xfId="0" applyNumberFormat="1" applyFont="1" applyBorder="1" applyAlignment="1"/>
    <xf numFmtId="0" fontId="3" fillId="6" borderId="5" xfId="0" applyFont="1" applyFill="1" applyBorder="1" applyAlignment="1"/>
    <xf numFmtId="0" fontId="6" fillId="0" borderId="4" xfId="0" applyFont="1" applyBorder="1" applyAlignment="1">
      <alignment horizontal="center"/>
    </xf>
    <xf numFmtId="0" fontId="3" fillId="7" borderId="5" xfId="0" applyFont="1" applyFill="1" applyBorder="1" applyAlignment="1"/>
    <xf numFmtId="0" fontId="3" fillId="0" borderId="0" xfId="0" applyFont="1" applyAlignment="1">
      <alignment horizontal="center"/>
    </xf>
    <xf numFmtId="0" fontId="3" fillId="8" borderId="5" xfId="0" applyFont="1" applyFill="1" applyBorder="1" applyAlignment="1"/>
    <xf numFmtId="0" fontId="3" fillId="0" borderId="13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12"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B050"/>
      </font>
      <fill>
        <patternFill patternType="none"/>
      </fill>
      <alignment wrapText="0" shrinkToFit="0"/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00B050"/>
      </font>
      <fill>
        <patternFill patternType="none"/>
      </fill>
      <alignment wrapText="0" shrinkToFit="0"/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V45"/>
  <sheetViews>
    <sheetView tabSelected="1" workbookViewId="0">
      <selection sqref="A1:B1"/>
    </sheetView>
  </sheetViews>
  <sheetFormatPr defaultColWidth="17.265625" defaultRowHeight="15.75" customHeight="1" x14ac:dyDescent="0.35"/>
  <cols>
    <col min="1" max="1" width="17.3984375" customWidth="1"/>
    <col min="2" max="2" width="19.86328125" customWidth="1"/>
    <col min="3" max="3" width="5.86328125" hidden="1" customWidth="1"/>
    <col min="4" max="23" width="7.73046875" customWidth="1"/>
    <col min="24" max="25" width="9.1328125" customWidth="1"/>
    <col min="26" max="45" width="7.73046875" customWidth="1"/>
    <col min="46" max="46" width="9.1328125" customWidth="1"/>
    <col min="47" max="47" width="10.73046875" customWidth="1"/>
    <col min="48" max="48" width="9.1328125" customWidth="1"/>
  </cols>
  <sheetData>
    <row r="1" spans="1:48" ht="25.5" customHeight="1" x14ac:dyDescent="0.65">
      <c r="A1" s="29" t="s">
        <v>0</v>
      </c>
      <c r="B1" s="30"/>
      <c r="C1" s="1"/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3"/>
      <c r="Y1" s="3"/>
      <c r="Z1" s="4">
        <v>1</v>
      </c>
      <c r="AA1" s="4">
        <v>2</v>
      </c>
      <c r="AB1" s="4">
        <v>3</v>
      </c>
      <c r="AC1" s="4">
        <v>4</v>
      </c>
      <c r="AD1" s="4">
        <v>5</v>
      </c>
      <c r="AE1" s="4">
        <v>6</v>
      </c>
      <c r="AF1" s="4">
        <v>7</v>
      </c>
      <c r="AG1" s="4">
        <v>8</v>
      </c>
      <c r="AH1" s="4">
        <v>9</v>
      </c>
      <c r="AI1" s="4">
        <v>10</v>
      </c>
      <c r="AJ1" s="4">
        <v>11</v>
      </c>
      <c r="AK1" s="4">
        <v>12</v>
      </c>
      <c r="AL1" s="4">
        <v>13</v>
      </c>
      <c r="AM1" s="4">
        <v>14</v>
      </c>
      <c r="AN1" s="4">
        <v>15</v>
      </c>
      <c r="AO1" s="4">
        <v>16</v>
      </c>
      <c r="AP1" s="4">
        <v>17</v>
      </c>
      <c r="AQ1" s="4">
        <v>18</v>
      </c>
      <c r="AR1" s="4">
        <v>19</v>
      </c>
      <c r="AS1" s="4">
        <v>20</v>
      </c>
      <c r="AT1" s="3"/>
      <c r="AU1" s="3"/>
      <c r="AV1" s="3"/>
    </row>
    <row r="2" spans="1:48" ht="84.75" customHeight="1" x14ac:dyDescent="0.65">
      <c r="A2" s="29" t="s">
        <v>1</v>
      </c>
      <c r="B2" s="30"/>
      <c r="C2" s="1"/>
      <c r="D2" s="5" t="s">
        <v>2</v>
      </c>
      <c r="E2" s="5" t="s">
        <v>2</v>
      </c>
      <c r="F2" s="5" t="s">
        <v>3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8</v>
      </c>
      <c r="N2" s="5" t="s">
        <v>9</v>
      </c>
      <c r="O2" s="5" t="s">
        <v>10</v>
      </c>
      <c r="P2" s="5" t="s">
        <v>11</v>
      </c>
      <c r="Q2" s="6" t="s">
        <v>12</v>
      </c>
      <c r="R2" s="5" t="s">
        <v>11</v>
      </c>
      <c r="S2" s="5" t="s">
        <v>5</v>
      </c>
      <c r="T2" s="5"/>
      <c r="U2" s="5"/>
      <c r="V2" s="5"/>
      <c r="W2" s="5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33.75" customHeight="1" x14ac:dyDescent="0.65">
      <c r="A3" s="31" t="s">
        <v>13</v>
      </c>
      <c r="B3" s="32"/>
      <c r="C3" s="7"/>
      <c r="D3" s="8" t="s">
        <v>14</v>
      </c>
      <c r="E3" s="8" t="s">
        <v>15</v>
      </c>
      <c r="F3" s="8" t="s">
        <v>14</v>
      </c>
      <c r="G3" s="9">
        <v>54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16</v>
      </c>
      <c r="M3" s="8" t="s">
        <v>20</v>
      </c>
      <c r="N3" s="8" t="s">
        <v>14</v>
      </c>
      <c r="O3" s="8" t="s">
        <v>18</v>
      </c>
      <c r="P3" s="8" t="s">
        <v>17</v>
      </c>
      <c r="Q3" s="8" t="s">
        <v>14</v>
      </c>
      <c r="R3" s="8" t="s">
        <v>17</v>
      </c>
      <c r="S3" s="8" t="s">
        <v>14</v>
      </c>
      <c r="T3" s="8"/>
      <c r="U3" s="8"/>
      <c r="V3" s="8"/>
      <c r="W3" s="8"/>
      <c r="X3" s="10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21" customHeight="1" x14ac:dyDescent="0.65">
      <c r="A4" s="10" t="s">
        <v>21</v>
      </c>
      <c r="B4" s="11" t="s">
        <v>22</v>
      </c>
      <c r="C4" s="2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2" t="s">
        <v>23</v>
      </c>
      <c r="Y4" s="3"/>
      <c r="Z4" s="3" t="s">
        <v>24</v>
      </c>
      <c r="AA4" s="3" t="s">
        <v>24</v>
      </c>
      <c r="AB4" s="3" t="s">
        <v>24</v>
      </c>
      <c r="AC4" s="3" t="s">
        <v>24</v>
      </c>
      <c r="AD4" s="3" t="s">
        <v>24</v>
      </c>
      <c r="AE4" s="3" t="s">
        <v>24</v>
      </c>
      <c r="AF4" s="3" t="s">
        <v>24</v>
      </c>
      <c r="AG4" s="3" t="s">
        <v>24</v>
      </c>
      <c r="AH4" s="3" t="s">
        <v>24</v>
      </c>
      <c r="AI4" s="3" t="s">
        <v>24</v>
      </c>
      <c r="AJ4" s="3" t="s">
        <v>24</v>
      </c>
      <c r="AK4" s="3" t="s">
        <v>24</v>
      </c>
      <c r="AL4" s="3" t="s">
        <v>24</v>
      </c>
      <c r="AM4" s="3" t="s">
        <v>24</v>
      </c>
      <c r="AN4" s="3" t="s">
        <v>24</v>
      </c>
      <c r="AO4" s="3" t="s">
        <v>24</v>
      </c>
      <c r="AP4" s="3" t="s">
        <v>24</v>
      </c>
      <c r="AQ4" s="3" t="s">
        <v>24</v>
      </c>
      <c r="AR4" s="3" t="s">
        <v>24</v>
      </c>
      <c r="AS4" s="3" t="s">
        <v>24</v>
      </c>
      <c r="AT4" s="3" t="s">
        <v>25</v>
      </c>
      <c r="AU4" s="3" t="s">
        <v>26</v>
      </c>
      <c r="AV4" s="3" t="s">
        <v>27</v>
      </c>
    </row>
    <row r="5" spans="1:48" ht="15" customHeight="1" x14ac:dyDescent="0.45">
      <c r="A5" s="8" t="s">
        <v>28</v>
      </c>
      <c r="B5" s="13" t="s">
        <v>29</v>
      </c>
      <c r="C5" s="27"/>
      <c r="D5" s="8" t="s">
        <v>14</v>
      </c>
      <c r="E5" s="8" t="s">
        <v>15</v>
      </c>
      <c r="F5" s="8" t="s">
        <v>14</v>
      </c>
      <c r="G5" s="9">
        <v>119</v>
      </c>
      <c r="H5" s="8" t="s">
        <v>14</v>
      </c>
      <c r="I5" s="8" t="s">
        <v>20</v>
      </c>
      <c r="J5" s="8" t="s">
        <v>16</v>
      </c>
      <c r="K5" s="8" t="s">
        <v>19</v>
      </c>
      <c r="L5" s="8" t="s">
        <v>14</v>
      </c>
      <c r="M5" s="8" t="s">
        <v>15</v>
      </c>
      <c r="N5" s="8" t="s">
        <v>16</v>
      </c>
      <c r="O5" s="8" t="s">
        <v>16</v>
      </c>
      <c r="P5" s="8" t="s">
        <v>17</v>
      </c>
      <c r="Q5" s="8" t="s">
        <v>16</v>
      </c>
      <c r="R5" s="8" t="s">
        <v>15</v>
      </c>
      <c r="S5" s="8" t="s">
        <v>30</v>
      </c>
      <c r="T5" s="8"/>
      <c r="U5" s="8"/>
      <c r="V5" s="8"/>
      <c r="W5" s="8"/>
      <c r="X5" s="14">
        <f t="shared" ref="X5:X31" si="0">IF(ISBLANK(A5)," ",AT5/AV5)</f>
        <v>0.3125</v>
      </c>
      <c r="Y5" s="3"/>
      <c r="Z5" s="3">
        <f t="shared" ref="Z5:AS5" si="1">IF(OR(D5=D$3,ISBLANK(D5)),1,0)</f>
        <v>1</v>
      </c>
      <c r="AA5" s="3">
        <f t="shared" si="1"/>
        <v>1</v>
      </c>
      <c r="AB5" s="3">
        <f t="shared" si="1"/>
        <v>1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1</v>
      </c>
      <c r="AH5" s="3">
        <f t="shared" si="1"/>
        <v>0</v>
      </c>
      <c r="AI5" s="3">
        <f t="shared" si="1"/>
        <v>0</v>
      </c>
      <c r="AJ5" s="3">
        <f t="shared" si="1"/>
        <v>0</v>
      </c>
      <c r="AK5" s="3">
        <f t="shared" si="1"/>
        <v>0</v>
      </c>
      <c r="AL5" s="3">
        <f t="shared" si="1"/>
        <v>1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1</v>
      </c>
      <c r="AQ5" s="3">
        <f t="shared" si="1"/>
        <v>1</v>
      </c>
      <c r="AR5" s="3">
        <f t="shared" si="1"/>
        <v>1</v>
      </c>
      <c r="AS5" s="3">
        <f t="shared" si="1"/>
        <v>1</v>
      </c>
      <c r="AT5" s="3">
        <f t="shared" ref="AT5:AT31" si="2">COUNTIF(Z5:AS5,"=1")-(20-AV5)</f>
        <v>5</v>
      </c>
      <c r="AU5" s="3">
        <f t="shared" ref="AU5:AU31" si="3">COUNTIF(Z5:AS5,"=0")</f>
        <v>11</v>
      </c>
      <c r="AV5" s="3">
        <f t="shared" ref="AV5:AV31" si="4">20-COUNTBLANK($D$3:$W$3)</f>
        <v>16</v>
      </c>
    </row>
    <row r="6" spans="1:48" ht="15" customHeight="1" x14ac:dyDescent="0.45">
      <c r="A6" s="8"/>
      <c r="B6" s="13"/>
      <c r="C6" s="2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4" t="str">
        <f t="shared" si="0"/>
        <v xml:space="preserve"> </v>
      </c>
      <c r="Y6" s="3"/>
      <c r="Z6" s="3">
        <f t="shared" ref="Z6:AS6" si="5">IF(OR(D6=D$3,ISBLANK(D6)),1,0)</f>
        <v>1</v>
      </c>
      <c r="AA6" s="3">
        <f t="shared" si="5"/>
        <v>1</v>
      </c>
      <c r="AB6" s="3">
        <f t="shared" si="5"/>
        <v>1</v>
      </c>
      <c r="AC6" s="3">
        <f t="shared" si="5"/>
        <v>1</v>
      </c>
      <c r="AD6" s="3">
        <f t="shared" si="5"/>
        <v>1</v>
      </c>
      <c r="AE6" s="3">
        <f t="shared" si="5"/>
        <v>1</v>
      </c>
      <c r="AF6" s="3">
        <f t="shared" si="5"/>
        <v>1</v>
      </c>
      <c r="AG6" s="3">
        <f t="shared" si="5"/>
        <v>1</v>
      </c>
      <c r="AH6" s="3">
        <f t="shared" si="5"/>
        <v>1</v>
      </c>
      <c r="AI6" s="3">
        <f t="shared" si="5"/>
        <v>1</v>
      </c>
      <c r="AJ6" s="3">
        <f t="shared" si="5"/>
        <v>1</v>
      </c>
      <c r="AK6" s="3">
        <f t="shared" si="5"/>
        <v>1</v>
      </c>
      <c r="AL6" s="3">
        <f t="shared" si="5"/>
        <v>1</v>
      </c>
      <c r="AM6" s="3">
        <f t="shared" si="5"/>
        <v>1</v>
      </c>
      <c r="AN6" s="3">
        <f t="shared" si="5"/>
        <v>1</v>
      </c>
      <c r="AO6" s="3">
        <f t="shared" si="5"/>
        <v>1</v>
      </c>
      <c r="AP6" s="3">
        <f t="shared" si="5"/>
        <v>1</v>
      </c>
      <c r="AQ6" s="3">
        <f t="shared" si="5"/>
        <v>1</v>
      </c>
      <c r="AR6" s="3">
        <f t="shared" si="5"/>
        <v>1</v>
      </c>
      <c r="AS6" s="3">
        <f t="shared" si="5"/>
        <v>1</v>
      </c>
      <c r="AT6" s="3">
        <f t="shared" si="2"/>
        <v>16</v>
      </c>
      <c r="AU6" s="3">
        <f t="shared" si="3"/>
        <v>0</v>
      </c>
      <c r="AV6" s="3">
        <f t="shared" si="4"/>
        <v>16</v>
      </c>
    </row>
    <row r="7" spans="1:48" ht="15" customHeight="1" x14ac:dyDescent="0.45">
      <c r="A7" s="8"/>
      <c r="B7" s="13"/>
      <c r="C7" s="2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4" t="str">
        <f t="shared" si="0"/>
        <v xml:space="preserve"> </v>
      </c>
      <c r="Y7" s="3"/>
      <c r="Z7" s="3">
        <f t="shared" ref="Z7:AS7" si="6">IF(OR(D7=D$3,ISBLANK(D7)),1,0)</f>
        <v>1</v>
      </c>
      <c r="AA7" s="3">
        <f t="shared" si="6"/>
        <v>1</v>
      </c>
      <c r="AB7" s="3">
        <f t="shared" si="6"/>
        <v>1</v>
      </c>
      <c r="AC7" s="3">
        <f t="shared" si="6"/>
        <v>1</v>
      </c>
      <c r="AD7" s="3">
        <f t="shared" si="6"/>
        <v>1</v>
      </c>
      <c r="AE7" s="3">
        <f t="shared" si="6"/>
        <v>1</v>
      </c>
      <c r="AF7" s="3">
        <f t="shared" si="6"/>
        <v>1</v>
      </c>
      <c r="AG7" s="3">
        <f t="shared" si="6"/>
        <v>1</v>
      </c>
      <c r="AH7" s="3">
        <f t="shared" si="6"/>
        <v>1</v>
      </c>
      <c r="AI7" s="3">
        <f t="shared" si="6"/>
        <v>1</v>
      </c>
      <c r="AJ7" s="3">
        <f t="shared" si="6"/>
        <v>1</v>
      </c>
      <c r="AK7" s="3">
        <f t="shared" si="6"/>
        <v>1</v>
      </c>
      <c r="AL7" s="3">
        <f t="shared" si="6"/>
        <v>1</v>
      </c>
      <c r="AM7" s="3">
        <f t="shared" si="6"/>
        <v>1</v>
      </c>
      <c r="AN7" s="3">
        <f t="shared" si="6"/>
        <v>1</v>
      </c>
      <c r="AO7" s="3">
        <f t="shared" si="6"/>
        <v>1</v>
      </c>
      <c r="AP7" s="3">
        <f t="shared" si="6"/>
        <v>1</v>
      </c>
      <c r="AQ7" s="3">
        <f t="shared" si="6"/>
        <v>1</v>
      </c>
      <c r="AR7" s="3">
        <f t="shared" si="6"/>
        <v>1</v>
      </c>
      <c r="AS7" s="3">
        <f t="shared" si="6"/>
        <v>1</v>
      </c>
      <c r="AT7" s="3">
        <f t="shared" si="2"/>
        <v>16</v>
      </c>
      <c r="AU7" s="3">
        <f t="shared" si="3"/>
        <v>0</v>
      </c>
      <c r="AV7" s="3">
        <f t="shared" si="4"/>
        <v>16</v>
      </c>
    </row>
    <row r="8" spans="1:48" ht="15" customHeight="1" x14ac:dyDescent="0.45">
      <c r="A8" s="8" t="s">
        <v>31</v>
      </c>
      <c r="B8" s="13" t="s">
        <v>32</v>
      </c>
      <c r="C8" s="27"/>
      <c r="D8" s="8" t="s">
        <v>14</v>
      </c>
      <c r="E8" s="8" t="s">
        <v>17</v>
      </c>
      <c r="F8" s="8" t="s">
        <v>16</v>
      </c>
      <c r="G8" s="9">
        <v>6</v>
      </c>
      <c r="H8" s="8" t="s">
        <v>14</v>
      </c>
      <c r="I8" s="8" t="s">
        <v>17</v>
      </c>
      <c r="J8" s="8" t="s">
        <v>14</v>
      </c>
      <c r="K8" s="8" t="s">
        <v>17</v>
      </c>
      <c r="L8" s="8" t="s">
        <v>16</v>
      </c>
      <c r="M8" s="8" t="s">
        <v>20</v>
      </c>
      <c r="N8" s="8" t="s">
        <v>14</v>
      </c>
      <c r="O8" s="8" t="s">
        <v>18</v>
      </c>
      <c r="P8" s="8" t="s">
        <v>17</v>
      </c>
      <c r="Q8" s="8" t="s">
        <v>14</v>
      </c>
      <c r="R8" s="8" t="s">
        <v>15</v>
      </c>
      <c r="S8" s="8" t="s">
        <v>14</v>
      </c>
      <c r="T8" s="8"/>
      <c r="U8" s="8"/>
      <c r="V8" s="8"/>
      <c r="W8" s="8"/>
      <c r="X8" s="14">
        <f t="shared" si="0"/>
        <v>0.5625</v>
      </c>
      <c r="Y8" s="3"/>
      <c r="Z8" s="3">
        <f t="shared" ref="Z8:AS8" si="7">IF(OR(D8=D$3,ISBLANK(D8)),1,0)</f>
        <v>1</v>
      </c>
      <c r="AA8" s="3">
        <f t="shared" si="7"/>
        <v>0</v>
      </c>
      <c r="AB8" s="3">
        <f t="shared" si="7"/>
        <v>0</v>
      </c>
      <c r="AC8" s="3">
        <f t="shared" si="7"/>
        <v>0</v>
      </c>
      <c r="AD8" s="3">
        <f t="shared" si="7"/>
        <v>0</v>
      </c>
      <c r="AE8" s="3">
        <f t="shared" si="7"/>
        <v>1</v>
      </c>
      <c r="AF8" s="3">
        <f t="shared" si="7"/>
        <v>0</v>
      </c>
      <c r="AG8" s="3">
        <f t="shared" si="7"/>
        <v>0</v>
      </c>
      <c r="AH8" s="3">
        <f t="shared" si="7"/>
        <v>1</v>
      </c>
      <c r="AI8" s="3">
        <f t="shared" si="7"/>
        <v>1</v>
      </c>
      <c r="AJ8" s="3">
        <f t="shared" si="7"/>
        <v>1</v>
      </c>
      <c r="AK8" s="3">
        <f t="shared" si="7"/>
        <v>1</v>
      </c>
      <c r="AL8" s="3">
        <f t="shared" si="7"/>
        <v>1</v>
      </c>
      <c r="AM8" s="3">
        <f t="shared" si="7"/>
        <v>1</v>
      </c>
      <c r="AN8" s="3">
        <f t="shared" si="7"/>
        <v>0</v>
      </c>
      <c r="AO8" s="3">
        <f t="shared" si="7"/>
        <v>1</v>
      </c>
      <c r="AP8" s="3">
        <f t="shared" si="7"/>
        <v>1</v>
      </c>
      <c r="AQ8" s="3">
        <f t="shared" si="7"/>
        <v>1</v>
      </c>
      <c r="AR8" s="3">
        <f t="shared" si="7"/>
        <v>1</v>
      </c>
      <c r="AS8" s="3">
        <f t="shared" si="7"/>
        <v>1</v>
      </c>
      <c r="AT8" s="3">
        <f t="shared" si="2"/>
        <v>9</v>
      </c>
      <c r="AU8" s="3">
        <f t="shared" si="3"/>
        <v>7</v>
      </c>
      <c r="AV8" s="3">
        <f t="shared" si="4"/>
        <v>16</v>
      </c>
    </row>
    <row r="9" spans="1:48" ht="15" customHeight="1" x14ac:dyDescent="0.45">
      <c r="A9" s="8" t="s">
        <v>33</v>
      </c>
      <c r="B9" s="13" t="s">
        <v>34</v>
      </c>
      <c r="C9" s="27"/>
      <c r="D9" s="8" t="s">
        <v>16</v>
      </c>
      <c r="E9" s="8" t="s">
        <v>17</v>
      </c>
      <c r="F9" s="8" t="s">
        <v>30</v>
      </c>
      <c r="G9" s="9">
        <v>506</v>
      </c>
      <c r="H9" s="8" t="s">
        <v>18</v>
      </c>
      <c r="I9" s="8" t="s">
        <v>19</v>
      </c>
      <c r="J9" s="8" t="s">
        <v>30</v>
      </c>
      <c r="K9" s="8" t="s">
        <v>20</v>
      </c>
      <c r="L9" s="8" t="s">
        <v>18</v>
      </c>
      <c r="M9" s="8" t="s">
        <v>20</v>
      </c>
      <c r="N9" s="8" t="s">
        <v>14</v>
      </c>
      <c r="O9" s="8" t="s">
        <v>18</v>
      </c>
      <c r="P9" s="8" t="s">
        <v>20</v>
      </c>
      <c r="Q9" s="8" t="s">
        <v>14</v>
      </c>
      <c r="R9" s="8" t="s">
        <v>20</v>
      </c>
      <c r="S9" s="8" t="s">
        <v>30</v>
      </c>
      <c r="T9" s="8"/>
      <c r="U9" s="8"/>
      <c r="V9" s="8"/>
      <c r="W9" s="8"/>
      <c r="X9" s="14">
        <f t="shared" si="0"/>
        <v>0.25</v>
      </c>
      <c r="Y9" s="3"/>
      <c r="Z9" s="3">
        <f t="shared" ref="Z9:AS9" si="8">IF(OR(D9=D$3,ISBLANK(D9)),1,0)</f>
        <v>0</v>
      </c>
      <c r="AA9" s="3">
        <f t="shared" si="8"/>
        <v>0</v>
      </c>
      <c r="AB9" s="3">
        <f t="shared" si="8"/>
        <v>0</v>
      </c>
      <c r="AC9" s="3">
        <f t="shared" si="8"/>
        <v>0</v>
      </c>
      <c r="AD9" s="3">
        <f t="shared" si="8"/>
        <v>0</v>
      </c>
      <c r="AE9" s="3">
        <f t="shared" si="8"/>
        <v>0</v>
      </c>
      <c r="AF9" s="3">
        <f t="shared" si="8"/>
        <v>0</v>
      </c>
      <c r="AG9" s="3">
        <f t="shared" si="8"/>
        <v>0</v>
      </c>
      <c r="AH9" s="3">
        <f t="shared" si="8"/>
        <v>0</v>
      </c>
      <c r="AI9" s="3">
        <f t="shared" si="8"/>
        <v>1</v>
      </c>
      <c r="AJ9" s="3">
        <f t="shared" si="8"/>
        <v>1</v>
      </c>
      <c r="AK9" s="3">
        <f t="shared" si="8"/>
        <v>1</v>
      </c>
      <c r="AL9" s="3">
        <f t="shared" si="8"/>
        <v>0</v>
      </c>
      <c r="AM9" s="3">
        <f t="shared" si="8"/>
        <v>1</v>
      </c>
      <c r="AN9" s="3">
        <f t="shared" si="8"/>
        <v>0</v>
      </c>
      <c r="AO9" s="3">
        <f t="shared" si="8"/>
        <v>0</v>
      </c>
      <c r="AP9" s="3">
        <f t="shared" si="8"/>
        <v>1</v>
      </c>
      <c r="AQ9" s="3">
        <f t="shared" si="8"/>
        <v>1</v>
      </c>
      <c r="AR9" s="3">
        <f t="shared" si="8"/>
        <v>1</v>
      </c>
      <c r="AS9" s="3">
        <f t="shared" si="8"/>
        <v>1</v>
      </c>
      <c r="AT9" s="3">
        <f t="shared" si="2"/>
        <v>4</v>
      </c>
      <c r="AU9" s="3">
        <f t="shared" si="3"/>
        <v>12</v>
      </c>
      <c r="AV9" s="3">
        <f t="shared" si="4"/>
        <v>16</v>
      </c>
    </row>
    <row r="10" spans="1:48" ht="15" customHeight="1" x14ac:dyDescent="0.45">
      <c r="A10" s="8" t="s">
        <v>35</v>
      </c>
      <c r="B10" s="13" t="s">
        <v>36</v>
      </c>
      <c r="C10" s="27"/>
      <c r="D10" s="8" t="s">
        <v>14</v>
      </c>
      <c r="E10" s="8" t="s">
        <v>20</v>
      </c>
      <c r="F10" s="8" t="s">
        <v>30</v>
      </c>
      <c r="G10" s="9">
        <v>132</v>
      </c>
      <c r="H10" s="8" t="s">
        <v>16</v>
      </c>
      <c r="I10" s="8" t="s">
        <v>17</v>
      </c>
      <c r="J10" s="8" t="s">
        <v>14</v>
      </c>
      <c r="K10" s="8" t="s">
        <v>20</v>
      </c>
      <c r="L10" s="8" t="s">
        <v>18</v>
      </c>
      <c r="M10" s="8" t="s">
        <v>17</v>
      </c>
      <c r="N10" s="8" t="s">
        <v>14</v>
      </c>
      <c r="O10" s="8" t="s">
        <v>18</v>
      </c>
      <c r="P10" s="8" t="s">
        <v>17</v>
      </c>
      <c r="Q10" s="8" t="s">
        <v>16</v>
      </c>
      <c r="R10" s="8" t="s">
        <v>15</v>
      </c>
      <c r="S10" s="8" t="s">
        <v>16</v>
      </c>
      <c r="T10" s="8"/>
      <c r="U10" s="8"/>
      <c r="V10" s="8"/>
      <c r="W10" s="8"/>
      <c r="X10" s="14">
        <f t="shared" si="0"/>
        <v>0.375</v>
      </c>
      <c r="Y10" s="3"/>
      <c r="Z10" s="3">
        <f t="shared" ref="Z10:AS10" si="9">IF(OR(D10=D$3,ISBLANK(D10)),1,0)</f>
        <v>1</v>
      </c>
      <c r="AA10" s="3">
        <f t="shared" si="9"/>
        <v>0</v>
      </c>
      <c r="AB10" s="3">
        <f t="shared" si="9"/>
        <v>0</v>
      </c>
      <c r="AC10" s="3">
        <f t="shared" si="9"/>
        <v>0</v>
      </c>
      <c r="AD10" s="3">
        <f t="shared" si="9"/>
        <v>1</v>
      </c>
      <c r="AE10" s="3">
        <f t="shared" si="9"/>
        <v>1</v>
      </c>
      <c r="AF10" s="3">
        <f t="shared" si="9"/>
        <v>0</v>
      </c>
      <c r="AG10" s="3">
        <f t="shared" si="9"/>
        <v>0</v>
      </c>
      <c r="AH10" s="3">
        <f t="shared" si="9"/>
        <v>0</v>
      </c>
      <c r="AI10" s="3">
        <f t="shared" si="9"/>
        <v>0</v>
      </c>
      <c r="AJ10" s="3">
        <f t="shared" si="9"/>
        <v>1</v>
      </c>
      <c r="AK10" s="3">
        <f t="shared" si="9"/>
        <v>1</v>
      </c>
      <c r="AL10" s="3">
        <f t="shared" si="9"/>
        <v>1</v>
      </c>
      <c r="AM10" s="3">
        <f t="shared" si="9"/>
        <v>0</v>
      </c>
      <c r="AN10" s="3">
        <f t="shared" si="9"/>
        <v>0</v>
      </c>
      <c r="AO10" s="3">
        <f t="shared" si="9"/>
        <v>0</v>
      </c>
      <c r="AP10" s="3">
        <f t="shared" si="9"/>
        <v>1</v>
      </c>
      <c r="AQ10" s="3">
        <f t="shared" si="9"/>
        <v>1</v>
      </c>
      <c r="AR10" s="3">
        <f t="shared" si="9"/>
        <v>1</v>
      </c>
      <c r="AS10" s="3">
        <f t="shared" si="9"/>
        <v>1</v>
      </c>
      <c r="AT10" s="3">
        <f t="shared" si="2"/>
        <v>6</v>
      </c>
      <c r="AU10" s="3">
        <f t="shared" si="3"/>
        <v>10</v>
      </c>
      <c r="AV10" s="3">
        <f t="shared" si="4"/>
        <v>16</v>
      </c>
    </row>
    <row r="11" spans="1:48" ht="15" customHeight="1" x14ac:dyDescent="0.45">
      <c r="A11" s="8" t="s">
        <v>37</v>
      </c>
      <c r="B11" s="13" t="s">
        <v>38</v>
      </c>
      <c r="C11" s="27"/>
      <c r="D11" s="8" t="s">
        <v>14</v>
      </c>
      <c r="E11" s="8" t="s">
        <v>17</v>
      </c>
      <c r="F11" s="8" t="s">
        <v>14</v>
      </c>
      <c r="G11" s="9">
        <v>27</v>
      </c>
      <c r="H11" s="8" t="s">
        <v>30</v>
      </c>
      <c r="I11" s="8" t="s">
        <v>17</v>
      </c>
      <c r="J11" s="8" t="s">
        <v>16</v>
      </c>
      <c r="K11" s="8" t="s">
        <v>20</v>
      </c>
      <c r="L11" s="8" t="s">
        <v>16</v>
      </c>
      <c r="M11" s="8" t="s">
        <v>20</v>
      </c>
      <c r="N11" s="8" t="s">
        <v>18</v>
      </c>
      <c r="O11" s="8" t="s">
        <v>18</v>
      </c>
      <c r="P11" s="8" t="s">
        <v>17</v>
      </c>
      <c r="Q11" s="8" t="s">
        <v>14</v>
      </c>
      <c r="R11" s="8" t="s">
        <v>19</v>
      </c>
      <c r="S11" s="8" t="s">
        <v>14</v>
      </c>
      <c r="T11" s="8"/>
      <c r="U11" s="8"/>
      <c r="V11" s="8"/>
      <c r="W11" s="8"/>
      <c r="X11" s="14">
        <f t="shared" si="0"/>
        <v>0.5625</v>
      </c>
      <c r="Y11" s="3"/>
      <c r="Z11" s="3">
        <f t="shared" ref="Z11:AS11" si="10">IF(OR(D11=D$3,ISBLANK(D11)),1,0)</f>
        <v>1</v>
      </c>
      <c r="AA11" s="3">
        <f t="shared" si="10"/>
        <v>0</v>
      </c>
      <c r="AB11" s="3">
        <f t="shared" si="10"/>
        <v>1</v>
      </c>
      <c r="AC11" s="3">
        <f t="shared" si="10"/>
        <v>0</v>
      </c>
      <c r="AD11" s="3">
        <f t="shared" si="10"/>
        <v>0</v>
      </c>
      <c r="AE11" s="3">
        <f t="shared" si="10"/>
        <v>1</v>
      </c>
      <c r="AF11" s="3">
        <f t="shared" si="10"/>
        <v>0</v>
      </c>
      <c r="AG11" s="3">
        <f t="shared" si="10"/>
        <v>0</v>
      </c>
      <c r="AH11" s="3">
        <f t="shared" si="10"/>
        <v>1</v>
      </c>
      <c r="AI11" s="3">
        <f t="shared" si="10"/>
        <v>1</v>
      </c>
      <c r="AJ11" s="3">
        <f t="shared" si="10"/>
        <v>0</v>
      </c>
      <c r="AK11" s="3">
        <f t="shared" si="10"/>
        <v>1</v>
      </c>
      <c r="AL11" s="3">
        <f t="shared" si="10"/>
        <v>1</v>
      </c>
      <c r="AM11" s="3">
        <f t="shared" si="10"/>
        <v>1</v>
      </c>
      <c r="AN11" s="3">
        <f t="shared" si="10"/>
        <v>0</v>
      </c>
      <c r="AO11" s="3">
        <f t="shared" si="10"/>
        <v>1</v>
      </c>
      <c r="AP11" s="3">
        <f t="shared" si="10"/>
        <v>1</v>
      </c>
      <c r="AQ11" s="3">
        <f t="shared" si="10"/>
        <v>1</v>
      </c>
      <c r="AR11" s="3">
        <f t="shared" si="10"/>
        <v>1</v>
      </c>
      <c r="AS11" s="3">
        <f t="shared" si="10"/>
        <v>1</v>
      </c>
      <c r="AT11" s="3">
        <f t="shared" si="2"/>
        <v>9</v>
      </c>
      <c r="AU11" s="3">
        <f t="shared" si="3"/>
        <v>7</v>
      </c>
      <c r="AV11" s="3">
        <f t="shared" si="4"/>
        <v>16</v>
      </c>
    </row>
    <row r="12" spans="1:48" ht="15" customHeight="1" x14ac:dyDescent="0.45">
      <c r="A12" s="8" t="s">
        <v>39</v>
      </c>
      <c r="B12" s="13" t="s">
        <v>40</v>
      </c>
      <c r="C12" s="27"/>
      <c r="D12" s="8" t="s">
        <v>14</v>
      </c>
      <c r="E12" s="8" t="s">
        <v>17</v>
      </c>
      <c r="F12" s="8" t="s">
        <v>16</v>
      </c>
      <c r="G12" s="9">
        <v>27</v>
      </c>
      <c r="H12" s="8" t="s">
        <v>18</v>
      </c>
      <c r="I12" s="8" t="s">
        <v>17</v>
      </c>
      <c r="J12" s="8" t="s">
        <v>18</v>
      </c>
      <c r="K12" s="8" t="s">
        <v>17</v>
      </c>
      <c r="L12" s="8" t="s">
        <v>18</v>
      </c>
      <c r="M12" s="8" t="s">
        <v>17</v>
      </c>
      <c r="N12" s="8" t="s">
        <v>16</v>
      </c>
      <c r="O12" s="8" t="s">
        <v>18</v>
      </c>
      <c r="P12" s="8" t="s">
        <v>17</v>
      </c>
      <c r="Q12" s="8" t="s">
        <v>16</v>
      </c>
      <c r="R12" s="8" t="s">
        <v>19</v>
      </c>
      <c r="S12" s="8" t="s">
        <v>16</v>
      </c>
      <c r="T12" s="8"/>
      <c r="U12" s="8"/>
      <c r="V12" s="8"/>
      <c r="W12" s="8"/>
      <c r="X12" s="14">
        <f t="shared" si="0"/>
        <v>0.3125</v>
      </c>
      <c r="Y12" s="3"/>
      <c r="Z12" s="3">
        <f t="shared" ref="Z12:AS12" si="11">IF(OR(D12=D$3,ISBLANK(D12)),1,0)</f>
        <v>1</v>
      </c>
      <c r="AA12" s="3">
        <f t="shared" si="11"/>
        <v>0</v>
      </c>
      <c r="AB12" s="3">
        <f t="shared" si="11"/>
        <v>0</v>
      </c>
      <c r="AC12" s="3">
        <f t="shared" si="11"/>
        <v>0</v>
      </c>
      <c r="AD12" s="3">
        <f t="shared" si="11"/>
        <v>0</v>
      </c>
      <c r="AE12" s="3">
        <f t="shared" si="11"/>
        <v>1</v>
      </c>
      <c r="AF12" s="3">
        <f t="shared" si="11"/>
        <v>1</v>
      </c>
      <c r="AG12" s="3">
        <f t="shared" si="11"/>
        <v>0</v>
      </c>
      <c r="AH12" s="3">
        <f t="shared" si="11"/>
        <v>0</v>
      </c>
      <c r="AI12" s="3">
        <f t="shared" si="11"/>
        <v>0</v>
      </c>
      <c r="AJ12" s="3">
        <f t="shared" si="11"/>
        <v>0</v>
      </c>
      <c r="AK12" s="3">
        <f t="shared" si="11"/>
        <v>1</v>
      </c>
      <c r="AL12" s="3">
        <f t="shared" si="11"/>
        <v>1</v>
      </c>
      <c r="AM12" s="3">
        <f t="shared" si="11"/>
        <v>0</v>
      </c>
      <c r="AN12" s="3">
        <f t="shared" si="11"/>
        <v>0</v>
      </c>
      <c r="AO12" s="3">
        <f t="shared" si="11"/>
        <v>0</v>
      </c>
      <c r="AP12" s="3">
        <f t="shared" si="11"/>
        <v>1</v>
      </c>
      <c r="AQ12" s="3">
        <f t="shared" si="11"/>
        <v>1</v>
      </c>
      <c r="AR12" s="3">
        <f t="shared" si="11"/>
        <v>1</v>
      </c>
      <c r="AS12" s="3">
        <f t="shared" si="11"/>
        <v>1</v>
      </c>
      <c r="AT12" s="3">
        <f t="shared" si="2"/>
        <v>5</v>
      </c>
      <c r="AU12" s="3">
        <f t="shared" si="3"/>
        <v>11</v>
      </c>
      <c r="AV12" s="3">
        <f t="shared" si="4"/>
        <v>16</v>
      </c>
    </row>
    <row r="13" spans="1:48" ht="15" customHeight="1" x14ac:dyDescent="0.45">
      <c r="A13" s="8" t="s">
        <v>41</v>
      </c>
      <c r="B13" s="13" t="s">
        <v>42</v>
      </c>
      <c r="C13" s="27"/>
      <c r="D13" s="8" t="s">
        <v>14</v>
      </c>
      <c r="E13" s="8" t="s">
        <v>17</v>
      </c>
      <c r="F13" s="8" t="s">
        <v>14</v>
      </c>
      <c r="G13" s="9">
        <v>7</v>
      </c>
      <c r="H13" s="8" t="s">
        <v>14</v>
      </c>
      <c r="I13" s="8" t="s">
        <v>17</v>
      </c>
      <c r="J13" s="8" t="s">
        <v>17</v>
      </c>
      <c r="K13" s="8" t="s">
        <v>17</v>
      </c>
      <c r="L13" s="8" t="s">
        <v>16</v>
      </c>
      <c r="M13" s="8" t="s">
        <v>20</v>
      </c>
      <c r="N13" s="8" t="s">
        <v>14</v>
      </c>
      <c r="O13" s="8" t="s">
        <v>18</v>
      </c>
      <c r="P13" s="8" t="s">
        <v>20</v>
      </c>
      <c r="Q13" s="8" t="s">
        <v>18</v>
      </c>
      <c r="R13" s="8" t="s">
        <v>17</v>
      </c>
      <c r="S13" s="8" t="s">
        <v>30</v>
      </c>
      <c r="T13" s="8"/>
      <c r="U13" s="8"/>
      <c r="V13" s="8"/>
      <c r="W13" s="8"/>
      <c r="X13" s="14">
        <f t="shared" si="0"/>
        <v>0.5</v>
      </c>
      <c r="Y13" s="3"/>
      <c r="Z13" s="3">
        <f t="shared" ref="Z13:AS13" si="12">IF(OR(D13=D$3,ISBLANK(D13)),1,0)</f>
        <v>1</v>
      </c>
      <c r="AA13" s="3">
        <f t="shared" si="12"/>
        <v>0</v>
      </c>
      <c r="AB13" s="3">
        <f t="shared" si="12"/>
        <v>1</v>
      </c>
      <c r="AC13" s="3">
        <f t="shared" si="12"/>
        <v>0</v>
      </c>
      <c r="AD13" s="3">
        <f t="shared" si="12"/>
        <v>0</v>
      </c>
      <c r="AE13" s="3">
        <f t="shared" si="12"/>
        <v>1</v>
      </c>
      <c r="AF13" s="3">
        <f t="shared" si="12"/>
        <v>0</v>
      </c>
      <c r="AG13" s="3">
        <f t="shared" si="12"/>
        <v>0</v>
      </c>
      <c r="AH13" s="3">
        <f t="shared" si="12"/>
        <v>1</v>
      </c>
      <c r="AI13" s="3">
        <f t="shared" si="12"/>
        <v>1</v>
      </c>
      <c r="AJ13" s="3">
        <f t="shared" si="12"/>
        <v>1</v>
      </c>
      <c r="AK13" s="3">
        <f t="shared" si="12"/>
        <v>1</v>
      </c>
      <c r="AL13" s="3">
        <f t="shared" si="12"/>
        <v>0</v>
      </c>
      <c r="AM13" s="3">
        <f t="shared" si="12"/>
        <v>0</v>
      </c>
      <c r="AN13" s="3">
        <f t="shared" si="12"/>
        <v>1</v>
      </c>
      <c r="AO13" s="3">
        <f t="shared" si="12"/>
        <v>0</v>
      </c>
      <c r="AP13" s="3">
        <f t="shared" si="12"/>
        <v>1</v>
      </c>
      <c r="AQ13" s="3">
        <f t="shared" si="12"/>
        <v>1</v>
      </c>
      <c r="AR13" s="3">
        <f t="shared" si="12"/>
        <v>1</v>
      </c>
      <c r="AS13" s="3">
        <f t="shared" si="12"/>
        <v>1</v>
      </c>
      <c r="AT13" s="3">
        <f t="shared" si="2"/>
        <v>8</v>
      </c>
      <c r="AU13" s="3">
        <f t="shared" si="3"/>
        <v>8</v>
      </c>
      <c r="AV13" s="3">
        <f t="shared" si="4"/>
        <v>16</v>
      </c>
    </row>
    <row r="14" spans="1:48" ht="15" customHeight="1" x14ac:dyDescent="0.45">
      <c r="A14" s="8" t="s">
        <v>43</v>
      </c>
      <c r="B14" s="13" t="s">
        <v>44</v>
      </c>
      <c r="C14" s="27"/>
      <c r="D14" s="8" t="s">
        <v>14</v>
      </c>
      <c r="E14" s="8" t="s">
        <v>19</v>
      </c>
      <c r="F14" s="8" t="s">
        <v>16</v>
      </c>
      <c r="G14" s="9">
        <v>54</v>
      </c>
      <c r="H14" s="8" t="s">
        <v>18</v>
      </c>
      <c r="I14" s="8" t="s">
        <v>19</v>
      </c>
      <c r="J14" s="8" t="s">
        <v>30</v>
      </c>
      <c r="K14" s="8" t="s">
        <v>20</v>
      </c>
      <c r="L14" s="8" t="s">
        <v>16</v>
      </c>
      <c r="M14" s="8" t="s">
        <v>20</v>
      </c>
      <c r="N14" s="8" t="s">
        <v>14</v>
      </c>
      <c r="O14" s="8" t="s">
        <v>18</v>
      </c>
      <c r="P14" s="8" t="s">
        <v>20</v>
      </c>
      <c r="Q14" s="8" t="s">
        <v>30</v>
      </c>
      <c r="R14" s="8" t="s">
        <v>20</v>
      </c>
      <c r="S14" s="8" t="s">
        <v>30</v>
      </c>
      <c r="T14" s="8"/>
      <c r="U14" s="8"/>
      <c r="V14" s="8"/>
      <c r="W14" s="8"/>
      <c r="X14" s="14">
        <f t="shared" si="0"/>
        <v>0.375</v>
      </c>
      <c r="Y14" s="3"/>
      <c r="Z14" s="3">
        <f t="shared" ref="Z14:AS14" si="13">IF(OR(D14=D$3,ISBLANK(D14)),1,0)</f>
        <v>1</v>
      </c>
      <c r="AA14" s="3">
        <f t="shared" si="13"/>
        <v>0</v>
      </c>
      <c r="AB14" s="3">
        <f t="shared" si="13"/>
        <v>0</v>
      </c>
      <c r="AC14" s="3">
        <f t="shared" si="13"/>
        <v>1</v>
      </c>
      <c r="AD14" s="3">
        <f t="shared" si="13"/>
        <v>0</v>
      </c>
      <c r="AE14" s="3">
        <f t="shared" si="13"/>
        <v>0</v>
      </c>
      <c r="AF14" s="3">
        <f t="shared" si="13"/>
        <v>0</v>
      </c>
      <c r="AG14" s="3">
        <f t="shared" si="13"/>
        <v>0</v>
      </c>
      <c r="AH14" s="3">
        <f t="shared" si="13"/>
        <v>1</v>
      </c>
      <c r="AI14" s="3">
        <f t="shared" si="13"/>
        <v>1</v>
      </c>
      <c r="AJ14" s="3">
        <f t="shared" si="13"/>
        <v>1</v>
      </c>
      <c r="AK14" s="3">
        <f t="shared" si="13"/>
        <v>1</v>
      </c>
      <c r="AL14" s="3">
        <f t="shared" si="13"/>
        <v>0</v>
      </c>
      <c r="AM14" s="3">
        <f t="shared" si="13"/>
        <v>0</v>
      </c>
      <c r="AN14" s="3">
        <f t="shared" si="13"/>
        <v>0</v>
      </c>
      <c r="AO14" s="3">
        <f t="shared" si="13"/>
        <v>0</v>
      </c>
      <c r="AP14" s="3">
        <f t="shared" si="13"/>
        <v>1</v>
      </c>
      <c r="AQ14" s="3">
        <f t="shared" si="13"/>
        <v>1</v>
      </c>
      <c r="AR14" s="3">
        <f t="shared" si="13"/>
        <v>1</v>
      </c>
      <c r="AS14" s="3">
        <f t="shared" si="13"/>
        <v>1</v>
      </c>
      <c r="AT14" s="3">
        <f t="shared" si="2"/>
        <v>6</v>
      </c>
      <c r="AU14" s="3">
        <f t="shared" si="3"/>
        <v>10</v>
      </c>
      <c r="AV14" s="3">
        <f t="shared" si="4"/>
        <v>16</v>
      </c>
    </row>
    <row r="15" spans="1:48" ht="15" customHeight="1" x14ac:dyDescent="0.45">
      <c r="A15" s="8" t="s">
        <v>45</v>
      </c>
      <c r="B15" s="13" t="s">
        <v>44</v>
      </c>
      <c r="C15" s="27"/>
      <c r="D15" s="8" t="s">
        <v>14</v>
      </c>
      <c r="E15" s="8" t="s">
        <v>19</v>
      </c>
      <c r="F15" s="8" t="s">
        <v>14</v>
      </c>
      <c r="G15" s="9">
        <v>54</v>
      </c>
      <c r="H15" s="8" t="s">
        <v>16</v>
      </c>
      <c r="I15" s="8" t="s">
        <v>17</v>
      </c>
      <c r="J15" s="8" t="s">
        <v>16</v>
      </c>
      <c r="K15" s="8" t="s">
        <v>20</v>
      </c>
      <c r="L15" s="8" t="s">
        <v>14</v>
      </c>
      <c r="M15" s="8" t="s">
        <v>20</v>
      </c>
      <c r="N15" s="8" t="s">
        <v>14</v>
      </c>
      <c r="O15" s="8" t="s">
        <v>18</v>
      </c>
      <c r="P15" s="8" t="s">
        <v>17</v>
      </c>
      <c r="Q15" s="8" t="s">
        <v>14</v>
      </c>
      <c r="R15" s="8" t="s">
        <v>19</v>
      </c>
      <c r="S15" s="8" t="s">
        <v>18</v>
      </c>
      <c r="T15" s="8"/>
      <c r="U15" s="8"/>
      <c r="V15" s="8"/>
      <c r="W15" s="8"/>
      <c r="X15" s="14">
        <f t="shared" si="0"/>
        <v>0.625</v>
      </c>
      <c r="Y15" s="3"/>
      <c r="Z15" s="3">
        <f t="shared" ref="Z15:AS15" si="14">IF(OR(D15=D$3,ISBLANK(D15)),1,0)</f>
        <v>1</v>
      </c>
      <c r="AA15" s="3">
        <f t="shared" si="14"/>
        <v>0</v>
      </c>
      <c r="AB15" s="3">
        <f t="shared" si="14"/>
        <v>1</v>
      </c>
      <c r="AC15" s="3">
        <f t="shared" si="14"/>
        <v>1</v>
      </c>
      <c r="AD15" s="3">
        <f t="shared" si="14"/>
        <v>1</v>
      </c>
      <c r="AE15" s="3">
        <f t="shared" si="14"/>
        <v>1</v>
      </c>
      <c r="AF15" s="3">
        <f t="shared" si="14"/>
        <v>0</v>
      </c>
      <c r="AG15" s="3">
        <f t="shared" si="14"/>
        <v>0</v>
      </c>
      <c r="AH15" s="3">
        <f t="shared" si="14"/>
        <v>0</v>
      </c>
      <c r="AI15" s="3">
        <f t="shared" si="14"/>
        <v>1</v>
      </c>
      <c r="AJ15" s="3">
        <f t="shared" si="14"/>
        <v>1</v>
      </c>
      <c r="AK15" s="3">
        <f t="shared" si="14"/>
        <v>1</v>
      </c>
      <c r="AL15" s="3">
        <f t="shared" si="14"/>
        <v>1</v>
      </c>
      <c r="AM15" s="3">
        <f t="shared" si="14"/>
        <v>1</v>
      </c>
      <c r="AN15" s="3">
        <f t="shared" si="14"/>
        <v>0</v>
      </c>
      <c r="AO15" s="3">
        <f t="shared" si="14"/>
        <v>0</v>
      </c>
      <c r="AP15" s="3">
        <f t="shared" si="14"/>
        <v>1</v>
      </c>
      <c r="AQ15" s="3">
        <f t="shared" si="14"/>
        <v>1</v>
      </c>
      <c r="AR15" s="3">
        <f t="shared" si="14"/>
        <v>1</v>
      </c>
      <c r="AS15" s="3">
        <f t="shared" si="14"/>
        <v>1</v>
      </c>
      <c r="AT15" s="3">
        <f t="shared" si="2"/>
        <v>10</v>
      </c>
      <c r="AU15" s="3">
        <f t="shared" si="3"/>
        <v>6</v>
      </c>
      <c r="AV15" s="3">
        <f t="shared" si="4"/>
        <v>16</v>
      </c>
    </row>
    <row r="16" spans="1:48" ht="15" customHeight="1" x14ac:dyDescent="0.45">
      <c r="A16" s="8" t="s">
        <v>46</v>
      </c>
      <c r="B16" s="13" t="s">
        <v>47</v>
      </c>
      <c r="C16" s="27"/>
      <c r="D16" s="8" t="s">
        <v>30</v>
      </c>
      <c r="E16" s="8" t="s">
        <v>17</v>
      </c>
      <c r="F16" s="8" t="s">
        <v>16</v>
      </c>
      <c r="G16" s="9">
        <v>224</v>
      </c>
      <c r="H16" s="8" t="s">
        <v>18</v>
      </c>
      <c r="I16" s="8" t="s">
        <v>17</v>
      </c>
      <c r="J16" s="8" t="s">
        <v>16</v>
      </c>
      <c r="K16" s="8" t="s">
        <v>17</v>
      </c>
      <c r="L16" s="8" t="s">
        <v>16</v>
      </c>
      <c r="M16" s="8" t="s">
        <v>17</v>
      </c>
      <c r="N16" s="8" t="s">
        <v>30</v>
      </c>
      <c r="O16" s="8" t="s">
        <v>18</v>
      </c>
      <c r="P16" s="8" t="s">
        <v>20</v>
      </c>
      <c r="Q16" s="8" t="s">
        <v>16</v>
      </c>
      <c r="R16" s="8" t="s">
        <v>17</v>
      </c>
      <c r="S16" s="8" t="s">
        <v>16</v>
      </c>
      <c r="T16" s="8"/>
      <c r="U16" s="8"/>
      <c r="V16" s="8"/>
      <c r="W16" s="8"/>
      <c r="X16" s="14">
        <f t="shared" si="0"/>
        <v>0.25</v>
      </c>
      <c r="Y16" s="3"/>
      <c r="Z16" s="3">
        <f t="shared" ref="Z16:AS16" si="15">IF(OR(D16=D$3,ISBLANK(D16)),1,0)</f>
        <v>0</v>
      </c>
      <c r="AA16" s="3">
        <f t="shared" si="15"/>
        <v>0</v>
      </c>
      <c r="AB16" s="3">
        <f t="shared" si="15"/>
        <v>0</v>
      </c>
      <c r="AC16" s="3">
        <f t="shared" si="15"/>
        <v>0</v>
      </c>
      <c r="AD16" s="3">
        <f t="shared" si="15"/>
        <v>0</v>
      </c>
      <c r="AE16" s="3">
        <f t="shared" si="15"/>
        <v>1</v>
      </c>
      <c r="AF16" s="3">
        <f t="shared" si="15"/>
        <v>0</v>
      </c>
      <c r="AG16" s="3">
        <f t="shared" si="15"/>
        <v>0</v>
      </c>
      <c r="AH16" s="3">
        <f t="shared" si="15"/>
        <v>1</v>
      </c>
      <c r="AI16" s="3">
        <f t="shared" si="15"/>
        <v>0</v>
      </c>
      <c r="AJ16" s="3">
        <f t="shared" si="15"/>
        <v>0</v>
      </c>
      <c r="AK16" s="3">
        <f t="shared" si="15"/>
        <v>1</v>
      </c>
      <c r="AL16" s="3">
        <f t="shared" si="15"/>
        <v>0</v>
      </c>
      <c r="AM16" s="3">
        <f t="shared" si="15"/>
        <v>0</v>
      </c>
      <c r="AN16" s="3">
        <f t="shared" si="15"/>
        <v>1</v>
      </c>
      <c r="AO16" s="3">
        <f t="shared" si="15"/>
        <v>0</v>
      </c>
      <c r="AP16" s="3">
        <f t="shared" si="15"/>
        <v>1</v>
      </c>
      <c r="AQ16" s="3">
        <f t="shared" si="15"/>
        <v>1</v>
      </c>
      <c r="AR16" s="3">
        <f t="shared" si="15"/>
        <v>1</v>
      </c>
      <c r="AS16" s="3">
        <f t="shared" si="15"/>
        <v>1</v>
      </c>
      <c r="AT16" s="3">
        <f t="shared" si="2"/>
        <v>4</v>
      </c>
      <c r="AU16" s="3">
        <f t="shared" si="3"/>
        <v>12</v>
      </c>
      <c r="AV16" s="3">
        <f t="shared" si="4"/>
        <v>16</v>
      </c>
    </row>
    <row r="17" spans="1:48" ht="15" customHeight="1" x14ac:dyDescent="0.45">
      <c r="A17" s="8" t="s">
        <v>48</v>
      </c>
      <c r="B17" s="13" t="s">
        <v>49</v>
      </c>
      <c r="C17" s="27"/>
      <c r="D17" s="8" t="s">
        <v>14</v>
      </c>
      <c r="E17" s="8" t="s">
        <v>19</v>
      </c>
      <c r="F17" s="8" t="s">
        <v>14</v>
      </c>
      <c r="G17" s="9">
        <v>186</v>
      </c>
      <c r="H17" s="8" t="s">
        <v>18</v>
      </c>
      <c r="I17" s="8" t="s">
        <v>17</v>
      </c>
      <c r="J17" s="8" t="s">
        <v>16</v>
      </c>
      <c r="K17" s="8" t="s">
        <v>20</v>
      </c>
      <c r="L17" s="8" t="s">
        <v>14</v>
      </c>
      <c r="M17" s="8" t="s">
        <v>20</v>
      </c>
      <c r="N17" s="8" t="s">
        <v>16</v>
      </c>
      <c r="O17" s="8" t="s">
        <v>18</v>
      </c>
      <c r="P17" s="8" t="s">
        <v>17</v>
      </c>
      <c r="Q17" s="8" t="s">
        <v>16</v>
      </c>
      <c r="R17" s="8" t="s">
        <v>15</v>
      </c>
      <c r="S17" s="8" t="s">
        <v>18</v>
      </c>
      <c r="T17" s="8"/>
      <c r="U17" s="8"/>
      <c r="V17" s="8"/>
      <c r="W17" s="8"/>
      <c r="X17" s="14">
        <f t="shared" si="0"/>
        <v>0.375</v>
      </c>
      <c r="Y17" s="3"/>
      <c r="Z17" s="3">
        <f t="shared" ref="Z17:AS17" si="16">IF(OR(D17=D$3,ISBLANK(D17)),1,0)</f>
        <v>1</v>
      </c>
      <c r="AA17" s="3">
        <f t="shared" si="16"/>
        <v>0</v>
      </c>
      <c r="AB17" s="3">
        <f t="shared" si="16"/>
        <v>1</v>
      </c>
      <c r="AC17" s="3">
        <f t="shared" si="16"/>
        <v>0</v>
      </c>
      <c r="AD17" s="3">
        <f t="shared" si="16"/>
        <v>0</v>
      </c>
      <c r="AE17" s="3">
        <f t="shared" si="16"/>
        <v>1</v>
      </c>
      <c r="AF17" s="3">
        <f t="shared" si="16"/>
        <v>0</v>
      </c>
      <c r="AG17" s="3">
        <f t="shared" si="16"/>
        <v>0</v>
      </c>
      <c r="AH17" s="3">
        <f t="shared" si="16"/>
        <v>0</v>
      </c>
      <c r="AI17" s="3">
        <f t="shared" si="16"/>
        <v>1</v>
      </c>
      <c r="AJ17" s="3">
        <f t="shared" si="16"/>
        <v>0</v>
      </c>
      <c r="AK17" s="3">
        <f t="shared" si="16"/>
        <v>1</v>
      </c>
      <c r="AL17" s="3">
        <f t="shared" si="16"/>
        <v>1</v>
      </c>
      <c r="AM17" s="3">
        <f t="shared" si="16"/>
        <v>0</v>
      </c>
      <c r="AN17" s="3">
        <f t="shared" si="16"/>
        <v>0</v>
      </c>
      <c r="AO17" s="3">
        <f t="shared" si="16"/>
        <v>0</v>
      </c>
      <c r="AP17" s="3">
        <f t="shared" si="16"/>
        <v>1</v>
      </c>
      <c r="AQ17" s="3">
        <f t="shared" si="16"/>
        <v>1</v>
      </c>
      <c r="AR17" s="3">
        <f t="shared" si="16"/>
        <v>1</v>
      </c>
      <c r="AS17" s="3">
        <f t="shared" si="16"/>
        <v>1</v>
      </c>
      <c r="AT17" s="3">
        <f t="shared" si="2"/>
        <v>6</v>
      </c>
      <c r="AU17" s="3">
        <f t="shared" si="3"/>
        <v>10</v>
      </c>
      <c r="AV17" s="3">
        <f t="shared" si="4"/>
        <v>16</v>
      </c>
    </row>
    <row r="18" spans="1:48" ht="15" customHeight="1" x14ac:dyDescent="0.45">
      <c r="A18" s="8" t="s">
        <v>50</v>
      </c>
      <c r="B18" s="13" t="s">
        <v>51</v>
      </c>
      <c r="C18" s="27"/>
      <c r="D18" s="8" t="s">
        <v>16</v>
      </c>
      <c r="E18" s="8" t="s">
        <v>20</v>
      </c>
      <c r="F18" s="8" t="s">
        <v>18</v>
      </c>
      <c r="G18" s="9">
        <v>130</v>
      </c>
      <c r="H18" s="8" t="s">
        <v>18</v>
      </c>
      <c r="I18" s="8" t="s">
        <v>20</v>
      </c>
      <c r="J18" s="8" t="s">
        <v>30</v>
      </c>
      <c r="K18" s="8" t="s">
        <v>17</v>
      </c>
      <c r="L18" s="8" t="s">
        <v>30</v>
      </c>
      <c r="M18" s="8" t="s">
        <v>19</v>
      </c>
      <c r="N18" s="8" t="s">
        <v>16</v>
      </c>
      <c r="O18" s="8" t="s">
        <v>14</v>
      </c>
      <c r="P18" s="8" t="s">
        <v>17</v>
      </c>
      <c r="Q18" s="8" t="s">
        <v>18</v>
      </c>
      <c r="R18" s="8" t="s">
        <v>17</v>
      </c>
      <c r="S18" s="8" t="s">
        <v>30</v>
      </c>
      <c r="T18" s="8"/>
      <c r="U18" s="8"/>
      <c r="V18" s="8"/>
      <c r="W18" s="8"/>
      <c r="X18" s="14">
        <f t="shared" si="0"/>
        <v>0.125</v>
      </c>
      <c r="Y18" s="3"/>
      <c r="Z18" s="3">
        <f t="shared" ref="Z18:AS18" si="17">IF(OR(D18=D$3,ISBLANK(D18)),1,0)</f>
        <v>0</v>
      </c>
      <c r="AA18" s="3">
        <f t="shared" si="17"/>
        <v>0</v>
      </c>
      <c r="AB18" s="3">
        <f t="shared" si="17"/>
        <v>0</v>
      </c>
      <c r="AC18" s="3">
        <f t="shared" si="17"/>
        <v>0</v>
      </c>
      <c r="AD18" s="3">
        <f t="shared" si="17"/>
        <v>0</v>
      </c>
      <c r="AE18" s="3">
        <f t="shared" si="17"/>
        <v>0</v>
      </c>
      <c r="AF18" s="3">
        <f t="shared" si="17"/>
        <v>0</v>
      </c>
      <c r="AG18" s="3">
        <f t="shared" si="17"/>
        <v>0</v>
      </c>
      <c r="AH18" s="3">
        <f t="shared" si="17"/>
        <v>0</v>
      </c>
      <c r="AI18" s="3">
        <f t="shared" si="17"/>
        <v>0</v>
      </c>
      <c r="AJ18" s="3">
        <f t="shared" si="17"/>
        <v>0</v>
      </c>
      <c r="AK18" s="3">
        <f t="shared" si="17"/>
        <v>0</v>
      </c>
      <c r="AL18" s="3">
        <f t="shared" si="17"/>
        <v>1</v>
      </c>
      <c r="AM18" s="3">
        <f t="shared" si="17"/>
        <v>0</v>
      </c>
      <c r="AN18" s="3">
        <f t="shared" si="17"/>
        <v>1</v>
      </c>
      <c r="AO18" s="3">
        <f t="shared" si="17"/>
        <v>0</v>
      </c>
      <c r="AP18" s="3">
        <f t="shared" si="17"/>
        <v>1</v>
      </c>
      <c r="AQ18" s="3">
        <f t="shared" si="17"/>
        <v>1</v>
      </c>
      <c r="AR18" s="3">
        <f t="shared" si="17"/>
        <v>1</v>
      </c>
      <c r="AS18" s="3">
        <f t="shared" si="17"/>
        <v>1</v>
      </c>
      <c r="AT18" s="3">
        <f t="shared" si="2"/>
        <v>2</v>
      </c>
      <c r="AU18" s="3">
        <f t="shared" si="3"/>
        <v>14</v>
      </c>
      <c r="AV18" s="3">
        <f t="shared" si="4"/>
        <v>16</v>
      </c>
    </row>
    <row r="19" spans="1:48" ht="15" customHeight="1" x14ac:dyDescent="0.45">
      <c r="A19" s="8" t="s">
        <v>52</v>
      </c>
      <c r="B19" s="13" t="s">
        <v>53</v>
      </c>
      <c r="C19" s="27"/>
      <c r="D19" s="8" t="s">
        <v>16</v>
      </c>
      <c r="E19" s="8" t="s">
        <v>17</v>
      </c>
      <c r="F19" s="8" t="s">
        <v>18</v>
      </c>
      <c r="G19" s="9">
        <v>27</v>
      </c>
      <c r="H19" s="8" t="s">
        <v>14</v>
      </c>
      <c r="I19" s="8" t="s">
        <v>17</v>
      </c>
      <c r="J19" s="8" t="s">
        <v>14</v>
      </c>
      <c r="K19" s="8" t="s">
        <v>19</v>
      </c>
      <c r="L19" s="8" t="s">
        <v>14</v>
      </c>
      <c r="M19" s="8" t="s">
        <v>19</v>
      </c>
      <c r="N19" s="8" t="s">
        <v>18</v>
      </c>
      <c r="O19" s="8" t="s">
        <v>14</v>
      </c>
      <c r="P19" s="8" t="s">
        <v>17</v>
      </c>
      <c r="Q19" s="8" t="s">
        <v>18</v>
      </c>
      <c r="R19" s="8" t="s">
        <v>19</v>
      </c>
      <c r="S19" s="8" t="s">
        <v>30</v>
      </c>
      <c r="T19" s="8"/>
      <c r="U19" s="8"/>
      <c r="V19" s="8"/>
      <c r="W19" s="8"/>
      <c r="X19" s="14">
        <f t="shared" si="0"/>
        <v>0.1875</v>
      </c>
      <c r="Y19" s="3"/>
      <c r="Z19" s="3">
        <f t="shared" ref="Z19:AS19" si="18">IF(OR(D19=D$3,ISBLANK(D19)),1,0)</f>
        <v>0</v>
      </c>
      <c r="AA19" s="3">
        <f t="shared" si="18"/>
        <v>0</v>
      </c>
      <c r="AB19" s="3">
        <f t="shared" si="18"/>
        <v>0</v>
      </c>
      <c r="AC19" s="3">
        <f t="shared" si="18"/>
        <v>0</v>
      </c>
      <c r="AD19" s="3">
        <f t="shared" si="18"/>
        <v>0</v>
      </c>
      <c r="AE19" s="3">
        <f t="shared" si="18"/>
        <v>1</v>
      </c>
      <c r="AF19" s="3">
        <f t="shared" si="18"/>
        <v>0</v>
      </c>
      <c r="AG19" s="3">
        <f t="shared" si="18"/>
        <v>1</v>
      </c>
      <c r="AH19" s="3">
        <f t="shared" si="18"/>
        <v>0</v>
      </c>
      <c r="AI19" s="3">
        <f t="shared" si="18"/>
        <v>0</v>
      </c>
      <c r="AJ19" s="3">
        <f t="shared" si="18"/>
        <v>0</v>
      </c>
      <c r="AK19" s="3">
        <f t="shared" si="18"/>
        <v>0</v>
      </c>
      <c r="AL19" s="3">
        <f t="shared" si="18"/>
        <v>1</v>
      </c>
      <c r="AM19" s="3">
        <f t="shared" si="18"/>
        <v>0</v>
      </c>
      <c r="AN19" s="3">
        <f t="shared" si="18"/>
        <v>0</v>
      </c>
      <c r="AO19" s="3">
        <f t="shared" si="18"/>
        <v>0</v>
      </c>
      <c r="AP19" s="3">
        <f t="shared" si="18"/>
        <v>1</v>
      </c>
      <c r="AQ19" s="3">
        <f t="shared" si="18"/>
        <v>1</v>
      </c>
      <c r="AR19" s="3">
        <f t="shared" si="18"/>
        <v>1</v>
      </c>
      <c r="AS19" s="3">
        <f t="shared" si="18"/>
        <v>1</v>
      </c>
      <c r="AT19" s="3">
        <f t="shared" si="2"/>
        <v>3</v>
      </c>
      <c r="AU19" s="3">
        <f t="shared" si="3"/>
        <v>13</v>
      </c>
      <c r="AV19" s="3">
        <f t="shared" si="4"/>
        <v>16</v>
      </c>
    </row>
    <row r="20" spans="1:48" ht="15" customHeight="1" x14ac:dyDescent="0.45">
      <c r="A20" s="8" t="s">
        <v>54</v>
      </c>
      <c r="B20" s="13" t="s">
        <v>55</v>
      </c>
      <c r="C20" s="27"/>
      <c r="D20" s="8" t="s">
        <v>14</v>
      </c>
      <c r="E20" s="8" t="s">
        <v>19</v>
      </c>
      <c r="F20" s="8" t="s">
        <v>18</v>
      </c>
      <c r="G20" s="9">
        <v>14</v>
      </c>
      <c r="H20" s="8" t="s">
        <v>30</v>
      </c>
      <c r="I20" s="8" t="s">
        <v>15</v>
      </c>
      <c r="J20" s="8" t="s">
        <v>30</v>
      </c>
      <c r="K20" s="8" t="s">
        <v>19</v>
      </c>
      <c r="L20" s="8" t="s">
        <v>14</v>
      </c>
      <c r="M20" s="8" t="s">
        <v>20</v>
      </c>
      <c r="N20" s="8" t="s">
        <v>30</v>
      </c>
      <c r="O20" s="8" t="s">
        <v>18</v>
      </c>
      <c r="P20" s="8" t="s">
        <v>15</v>
      </c>
      <c r="Q20" s="8" t="s">
        <v>18</v>
      </c>
      <c r="R20" s="8" t="s">
        <v>17</v>
      </c>
      <c r="S20" s="8" t="s">
        <v>18</v>
      </c>
      <c r="T20" s="8"/>
      <c r="U20" s="8"/>
      <c r="V20" s="8"/>
      <c r="W20" s="8"/>
      <c r="X20" s="14">
        <f t="shared" si="0"/>
        <v>0.3125</v>
      </c>
      <c r="Y20" s="3"/>
      <c r="Z20" s="3">
        <f t="shared" ref="Z20:AS20" si="19">IF(OR(D20=D$3,ISBLANK(D20)),1,0)</f>
        <v>1</v>
      </c>
      <c r="AA20" s="3">
        <f t="shared" si="19"/>
        <v>0</v>
      </c>
      <c r="AB20" s="3">
        <f t="shared" si="19"/>
        <v>0</v>
      </c>
      <c r="AC20" s="3">
        <f t="shared" si="19"/>
        <v>0</v>
      </c>
      <c r="AD20" s="3">
        <f t="shared" si="19"/>
        <v>0</v>
      </c>
      <c r="AE20" s="3">
        <f t="shared" si="19"/>
        <v>0</v>
      </c>
      <c r="AF20" s="3">
        <f t="shared" si="19"/>
        <v>0</v>
      </c>
      <c r="AG20" s="3">
        <f t="shared" si="19"/>
        <v>1</v>
      </c>
      <c r="AH20" s="3">
        <f t="shared" si="19"/>
        <v>0</v>
      </c>
      <c r="AI20" s="3">
        <f t="shared" si="19"/>
        <v>1</v>
      </c>
      <c r="AJ20" s="3">
        <f t="shared" si="19"/>
        <v>0</v>
      </c>
      <c r="AK20" s="3">
        <f t="shared" si="19"/>
        <v>1</v>
      </c>
      <c r="AL20" s="3">
        <f t="shared" si="19"/>
        <v>0</v>
      </c>
      <c r="AM20" s="3">
        <f t="shared" si="19"/>
        <v>0</v>
      </c>
      <c r="AN20" s="3">
        <f t="shared" si="19"/>
        <v>1</v>
      </c>
      <c r="AO20" s="3">
        <f t="shared" si="19"/>
        <v>0</v>
      </c>
      <c r="AP20" s="3">
        <f t="shared" si="19"/>
        <v>1</v>
      </c>
      <c r="AQ20" s="3">
        <f t="shared" si="19"/>
        <v>1</v>
      </c>
      <c r="AR20" s="3">
        <f t="shared" si="19"/>
        <v>1</v>
      </c>
      <c r="AS20" s="3">
        <f t="shared" si="19"/>
        <v>1</v>
      </c>
      <c r="AT20" s="3">
        <f t="shared" si="2"/>
        <v>5</v>
      </c>
      <c r="AU20" s="3">
        <f t="shared" si="3"/>
        <v>11</v>
      </c>
      <c r="AV20" s="3">
        <f t="shared" si="4"/>
        <v>16</v>
      </c>
    </row>
    <row r="21" spans="1:48" ht="15" customHeight="1" x14ac:dyDescent="0.45">
      <c r="A21" s="8" t="s">
        <v>56</v>
      </c>
      <c r="B21" s="13" t="s">
        <v>57</v>
      </c>
      <c r="C21" s="27"/>
      <c r="D21" s="8" t="s">
        <v>14</v>
      </c>
      <c r="E21" s="8" t="s">
        <v>17</v>
      </c>
      <c r="F21" s="8" t="s">
        <v>18</v>
      </c>
      <c r="G21" s="9">
        <v>54</v>
      </c>
      <c r="H21" s="8" t="s">
        <v>14</v>
      </c>
      <c r="I21" s="8" t="s">
        <v>17</v>
      </c>
      <c r="J21" s="8" t="s">
        <v>18</v>
      </c>
      <c r="K21" s="8" t="s">
        <v>15</v>
      </c>
      <c r="L21" s="8" t="s">
        <v>18</v>
      </c>
      <c r="M21" s="8" t="s">
        <v>19</v>
      </c>
      <c r="N21" s="8" t="s">
        <v>16</v>
      </c>
      <c r="O21" s="8" t="s">
        <v>18</v>
      </c>
      <c r="P21" s="8" t="s">
        <v>17</v>
      </c>
      <c r="Q21" s="8" t="s">
        <v>18</v>
      </c>
      <c r="R21" s="8" t="s">
        <v>17</v>
      </c>
      <c r="S21" s="8" t="s">
        <v>14</v>
      </c>
      <c r="T21" s="8"/>
      <c r="U21" s="8"/>
      <c r="V21" s="8"/>
      <c r="W21" s="8"/>
      <c r="X21" s="14">
        <f t="shared" si="0"/>
        <v>0.5</v>
      </c>
      <c r="Y21" s="3"/>
      <c r="Z21" s="3">
        <f t="shared" ref="Z21:AS21" si="20">IF(OR(D21=D$3,ISBLANK(D21)),1,0)</f>
        <v>1</v>
      </c>
      <c r="AA21" s="3">
        <f t="shared" si="20"/>
        <v>0</v>
      </c>
      <c r="AB21" s="3">
        <f t="shared" si="20"/>
        <v>0</v>
      </c>
      <c r="AC21" s="3">
        <f t="shared" si="20"/>
        <v>1</v>
      </c>
      <c r="AD21" s="3">
        <f t="shared" si="20"/>
        <v>0</v>
      </c>
      <c r="AE21" s="3">
        <f t="shared" si="20"/>
        <v>1</v>
      </c>
      <c r="AF21" s="3">
        <f t="shared" si="20"/>
        <v>1</v>
      </c>
      <c r="AG21" s="3">
        <f t="shared" si="20"/>
        <v>0</v>
      </c>
      <c r="AH21" s="3">
        <f t="shared" si="20"/>
        <v>0</v>
      </c>
      <c r="AI21" s="3">
        <f t="shared" si="20"/>
        <v>0</v>
      </c>
      <c r="AJ21" s="3">
        <f t="shared" si="20"/>
        <v>0</v>
      </c>
      <c r="AK21" s="3">
        <f t="shared" si="20"/>
        <v>1</v>
      </c>
      <c r="AL21" s="3">
        <f t="shared" si="20"/>
        <v>1</v>
      </c>
      <c r="AM21" s="3">
        <f t="shared" si="20"/>
        <v>0</v>
      </c>
      <c r="AN21" s="3">
        <f t="shared" si="20"/>
        <v>1</v>
      </c>
      <c r="AO21" s="3">
        <f t="shared" si="20"/>
        <v>1</v>
      </c>
      <c r="AP21" s="3">
        <f t="shared" si="20"/>
        <v>1</v>
      </c>
      <c r="AQ21" s="3">
        <f t="shared" si="20"/>
        <v>1</v>
      </c>
      <c r="AR21" s="3">
        <f t="shared" si="20"/>
        <v>1</v>
      </c>
      <c r="AS21" s="3">
        <f t="shared" si="20"/>
        <v>1</v>
      </c>
      <c r="AT21" s="3">
        <f t="shared" si="2"/>
        <v>8</v>
      </c>
      <c r="AU21" s="3">
        <f t="shared" si="3"/>
        <v>8</v>
      </c>
      <c r="AV21" s="3">
        <f t="shared" si="4"/>
        <v>16</v>
      </c>
    </row>
    <row r="22" spans="1:48" ht="15" customHeight="1" x14ac:dyDescent="0.45">
      <c r="A22" s="8" t="s">
        <v>58</v>
      </c>
      <c r="B22" s="13" t="s">
        <v>59</v>
      </c>
      <c r="C22" s="27"/>
      <c r="D22" s="8" t="s">
        <v>14</v>
      </c>
      <c r="E22" s="8" t="s">
        <v>17</v>
      </c>
      <c r="F22" s="8" t="s">
        <v>18</v>
      </c>
      <c r="G22" s="9">
        <v>30</v>
      </c>
      <c r="H22" s="8" t="s">
        <v>16</v>
      </c>
      <c r="I22" s="8" t="s">
        <v>17</v>
      </c>
      <c r="J22" s="8" t="s">
        <v>16</v>
      </c>
      <c r="K22" s="8" t="s">
        <v>19</v>
      </c>
      <c r="L22" s="8" t="s">
        <v>18</v>
      </c>
      <c r="M22" s="8" t="s">
        <v>20</v>
      </c>
      <c r="N22" s="8" t="s">
        <v>16</v>
      </c>
      <c r="O22" s="8" t="s">
        <v>14</v>
      </c>
      <c r="P22" s="8" t="s">
        <v>17</v>
      </c>
      <c r="Q22" s="8" t="s">
        <v>14</v>
      </c>
      <c r="R22" s="8" t="s">
        <v>17</v>
      </c>
      <c r="S22" s="8" t="s">
        <v>14</v>
      </c>
      <c r="T22" s="8"/>
      <c r="U22" s="8"/>
      <c r="V22" s="8"/>
      <c r="W22" s="8"/>
      <c r="X22" s="14">
        <f t="shared" si="0"/>
        <v>0.5625</v>
      </c>
      <c r="Y22" s="3"/>
      <c r="Z22" s="3">
        <f t="shared" ref="Z22:AS22" si="21">IF(OR(D22=D$3,ISBLANK(D22)),1,0)</f>
        <v>1</v>
      </c>
      <c r="AA22" s="3">
        <f t="shared" si="21"/>
        <v>0</v>
      </c>
      <c r="AB22" s="3">
        <f t="shared" si="21"/>
        <v>0</v>
      </c>
      <c r="AC22" s="3">
        <f t="shared" si="21"/>
        <v>0</v>
      </c>
      <c r="AD22" s="3">
        <f t="shared" si="21"/>
        <v>1</v>
      </c>
      <c r="AE22" s="3">
        <f t="shared" si="21"/>
        <v>1</v>
      </c>
      <c r="AF22" s="3">
        <f t="shared" si="21"/>
        <v>0</v>
      </c>
      <c r="AG22" s="3">
        <f t="shared" si="21"/>
        <v>1</v>
      </c>
      <c r="AH22" s="3">
        <f t="shared" si="21"/>
        <v>0</v>
      </c>
      <c r="AI22" s="3">
        <f t="shared" si="21"/>
        <v>1</v>
      </c>
      <c r="AJ22" s="3">
        <f t="shared" si="21"/>
        <v>0</v>
      </c>
      <c r="AK22" s="3">
        <f t="shared" si="21"/>
        <v>0</v>
      </c>
      <c r="AL22" s="3">
        <f t="shared" si="21"/>
        <v>1</v>
      </c>
      <c r="AM22" s="3">
        <f t="shared" si="21"/>
        <v>1</v>
      </c>
      <c r="AN22" s="3">
        <f t="shared" si="21"/>
        <v>1</v>
      </c>
      <c r="AO22" s="3">
        <f t="shared" si="21"/>
        <v>1</v>
      </c>
      <c r="AP22" s="3">
        <f t="shared" si="21"/>
        <v>1</v>
      </c>
      <c r="AQ22" s="3">
        <f t="shared" si="21"/>
        <v>1</v>
      </c>
      <c r="AR22" s="3">
        <f t="shared" si="21"/>
        <v>1</v>
      </c>
      <c r="AS22" s="3">
        <f t="shared" si="21"/>
        <v>1</v>
      </c>
      <c r="AT22" s="3">
        <f t="shared" si="2"/>
        <v>9</v>
      </c>
      <c r="AU22" s="3">
        <f t="shared" si="3"/>
        <v>7</v>
      </c>
      <c r="AV22" s="3">
        <f t="shared" si="4"/>
        <v>16</v>
      </c>
    </row>
    <row r="23" spans="1:48" ht="15" customHeight="1" x14ac:dyDescent="0.45">
      <c r="A23" s="8" t="s">
        <v>60</v>
      </c>
      <c r="B23" s="13" t="s">
        <v>61</v>
      </c>
      <c r="C23" s="27"/>
      <c r="D23" s="8" t="s">
        <v>14</v>
      </c>
      <c r="E23" s="8" t="s">
        <v>17</v>
      </c>
      <c r="F23" s="8" t="s">
        <v>30</v>
      </c>
      <c r="G23" s="9">
        <v>54</v>
      </c>
      <c r="H23" s="8" t="s">
        <v>16</v>
      </c>
      <c r="I23" s="8" t="s">
        <v>17</v>
      </c>
      <c r="J23" s="8" t="s">
        <v>18</v>
      </c>
      <c r="K23" s="8" t="s">
        <v>20</v>
      </c>
      <c r="L23" s="8" t="s">
        <v>18</v>
      </c>
      <c r="M23" s="8" t="s">
        <v>15</v>
      </c>
      <c r="N23" s="8" t="s">
        <v>14</v>
      </c>
      <c r="O23" s="8" t="s">
        <v>18</v>
      </c>
      <c r="P23" s="8" t="s">
        <v>17</v>
      </c>
      <c r="Q23" s="8" t="s">
        <v>14</v>
      </c>
      <c r="R23" s="8" t="s">
        <v>17</v>
      </c>
      <c r="S23" s="8" t="s">
        <v>16</v>
      </c>
      <c r="T23" s="8"/>
      <c r="U23" s="8"/>
      <c r="V23" s="8"/>
      <c r="W23" s="8"/>
      <c r="X23" s="15">
        <f t="shared" si="0"/>
        <v>0.625</v>
      </c>
      <c r="Y23" s="3"/>
      <c r="Z23" s="3">
        <f t="shared" ref="Z23:AS23" si="22">IF(OR(D23=D$3,ISBLANK(D23)),1,0)</f>
        <v>1</v>
      </c>
      <c r="AA23" s="3">
        <f t="shared" si="22"/>
        <v>0</v>
      </c>
      <c r="AB23" s="3">
        <f t="shared" si="22"/>
        <v>0</v>
      </c>
      <c r="AC23" s="3">
        <f t="shared" si="22"/>
        <v>1</v>
      </c>
      <c r="AD23" s="3">
        <f t="shared" si="22"/>
        <v>1</v>
      </c>
      <c r="AE23" s="3">
        <f t="shared" si="22"/>
        <v>1</v>
      </c>
      <c r="AF23" s="3">
        <f t="shared" si="22"/>
        <v>1</v>
      </c>
      <c r="AG23" s="3">
        <f t="shared" si="22"/>
        <v>0</v>
      </c>
      <c r="AH23" s="3">
        <f t="shared" si="22"/>
        <v>0</v>
      </c>
      <c r="AI23" s="3">
        <f t="shared" si="22"/>
        <v>0</v>
      </c>
      <c r="AJ23" s="3">
        <f t="shared" si="22"/>
        <v>1</v>
      </c>
      <c r="AK23" s="3">
        <f t="shared" si="22"/>
        <v>1</v>
      </c>
      <c r="AL23" s="3">
        <f t="shared" si="22"/>
        <v>1</v>
      </c>
      <c r="AM23" s="3">
        <f t="shared" si="22"/>
        <v>1</v>
      </c>
      <c r="AN23" s="3">
        <f t="shared" si="22"/>
        <v>1</v>
      </c>
      <c r="AO23" s="3">
        <f t="shared" si="22"/>
        <v>0</v>
      </c>
      <c r="AP23" s="3">
        <f t="shared" si="22"/>
        <v>1</v>
      </c>
      <c r="AQ23" s="3">
        <f t="shared" si="22"/>
        <v>1</v>
      </c>
      <c r="AR23" s="3">
        <f t="shared" si="22"/>
        <v>1</v>
      </c>
      <c r="AS23" s="3">
        <f t="shared" si="22"/>
        <v>1</v>
      </c>
      <c r="AT23" s="3">
        <f t="shared" si="2"/>
        <v>10</v>
      </c>
      <c r="AU23" s="3">
        <f t="shared" si="3"/>
        <v>6</v>
      </c>
      <c r="AV23" s="3">
        <f t="shared" si="4"/>
        <v>16</v>
      </c>
    </row>
    <row r="24" spans="1:48" ht="15" customHeight="1" x14ac:dyDescent="0.45">
      <c r="A24" s="8"/>
      <c r="B24" s="8"/>
      <c r="C24" s="2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5" t="str">
        <f t="shared" si="0"/>
        <v xml:space="preserve"> </v>
      </c>
      <c r="Y24" s="3"/>
      <c r="Z24" s="3">
        <f t="shared" ref="Z24:AS24" si="23">IF(OR(D24=D$3,ISBLANK(D24)),1,0)</f>
        <v>1</v>
      </c>
      <c r="AA24" s="3">
        <f t="shared" si="23"/>
        <v>1</v>
      </c>
      <c r="AB24" s="3">
        <f t="shared" si="23"/>
        <v>1</v>
      </c>
      <c r="AC24" s="3">
        <f t="shared" si="23"/>
        <v>1</v>
      </c>
      <c r="AD24" s="3">
        <f t="shared" si="23"/>
        <v>1</v>
      </c>
      <c r="AE24" s="3">
        <f t="shared" si="23"/>
        <v>1</v>
      </c>
      <c r="AF24" s="3">
        <f t="shared" si="23"/>
        <v>1</v>
      </c>
      <c r="AG24" s="3">
        <f t="shared" si="23"/>
        <v>1</v>
      </c>
      <c r="AH24" s="3">
        <f t="shared" si="23"/>
        <v>1</v>
      </c>
      <c r="AI24" s="3">
        <f t="shared" si="23"/>
        <v>1</v>
      </c>
      <c r="AJ24" s="3">
        <f t="shared" si="23"/>
        <v>1</v>
      </c>
      <c r="AK24" s="3">
        <f t="shared" si="23"/>
        <v>1</v>
      </c>
      <c r="AL24" s="3">
        <f t="shared" si="23"/>
        <v>1</v>
      </c>
      <c r="AM24" s="3">
        <f t="shared" si="23"/>
        <v>1</v>
      </c>
      <c r="AN24" s="3">
        <f t="shared" si="23"/>
        <v>1</v>
      </c>
      <c r="AO24" s="3">
        <f t="shared" si="23"/>
        <v>1</v>
      </c>
      <c r="AP24" s="3">
        <f t="shared" si="23"/>
        <v>1</v>
      </c>
      <c r="AQ24" s="3">
        <f t="shared" si="23"/>
        <v>1</v>
      </c>
      <c r="AR24" s="3">
        <f t="shared" si="23"/>
        <v>1</v>
      </c>
      <c r="AS24" s="3">
        <f t="shared" si="23"/>
        <v>1</v>
      </c>
      <c r="AT24" s="3">
        <f t="shared" si="2"/>
        <v>16</v>
      </c>
      <c r="AU24" s="3">
        <f t="shared" si="3"/>
        <v>0</v>
      </c>
      <c r="AV24" s="3">
        <f t="shared" si="4"/>
        <v>16</v>
      </c>
    </row>
    <row r="25" spans="1:48" ht="15" customHeight="1" x14ac:dyDescent="0.45">
      <c r="A25" s="8"/>
      <c r="B25" s="8"/>
      <c r="C25" s="2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5" t="str">
        <f t="shared" si="0"/>
        <v xml:space="preserve"> </v>
      </c>
      <c r="Y25" s="3"/>
      <c r="Z25" s="3">
        <f t="shared" ref="Z25:AS25" si="24">IF(OR(D25=D$3,ISBLANK(D25)),1,0)</f>
        <v>1</v>
      </c>
      <c r="AA25" s="3">
        <f t="shared" si="24"/>
        <v>1</v>
      </c>
      <c r="AB25" s="3">
        <f t="shared" si="24"/>
        <v>1</v>
      </c>
      <c r="AC25" s="3">
        <f t="shared" si="24"/>
        <v>1</v>
      </c>
      <c r="AD25" s="3">
        <f t="shared" si="24"/>
        <v>1</v>
      </c>
      <c r="AE25" s="3">
        <f t="shared" si="24"/>
        <v>1</v>
      </c>
      <c r="AF25" s="3">
        <f t="shared" si="24"/>
        <v>1</v>
      </c>
      <c r="AG25" s="3">
        <f t="shared" si="24"/>
        <v>1</v>
      </c>
      <c r="AH25" s="3">
        <f t="shared" si="24"/>
        <v>1</v>
      </c>
      <c r="AI25" s="3">
        <f t="shared" si="24"/>
        <v>1</v>
      </c>
      <c r="AJ25" s="3">
        <f t="shared" si="24"/>
        <v>1</v>
      </c>
      <c r="AK25" s="3">
        <f t="shared" si="24"/>
        <v>1</v>
      </c>
      <c r="AL25" s="3">
        <f t="shared" si="24"/>
        <v>1</v>
      </c>
      <c r="AM25" s="3">
        <f t="shared" si="24"/>
        <v>1</v>
      </c>
      <c r="AN25" s="3">
        <f t="shared" si="24"/>
        <v>1</v>
      </c>
      <c r="AO25" s="3">
        <f t="shared" si="24"/>
        <v>1</v>
      </c>
      <c r="AP25" s="3">
        <f t="shared" si="24"/>
        <v>1</v>
      </c>
      <c r="AQ25" s="3">
        <f t="shared" si="24"/>
        <v>1</v>
      </c>
      <c r="AR25" s="3">
        <f t="shared" si="24"/>
        <v>1</v>
      </c>
      <c r="AS25" s="3">
        <f t="shared" si="24"/>
        <v>1</v>
      </c>
      <c r="AT25" s="3">
        <f t="shared" si="2"/>
        <v>16</v>
      </c>
      <c r="AU25" s="3">
        <f t="shared" si="3"/>
        <v>0</v>
      </c>
      <c r="AV25" s="3">
        <f t="shared" si="4"/>
        <v>16</v>
      </c>
    </row>
    <row r="26" spans="1:48" ht="15" customHeight="1" x14ac:dyDescent="0.45">
      <c r="A26" s="8"/>
      <c r="B26" s="8"/>
      <c r="C26" s="2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5" t="str">
        <f t="shared" si="0"/>
        <v xml:space="preserve"> </v>
      </c>
      <c r="Y26" s="3"/>
      <c r="Z26" s="3">
        <f t="shared" ref="Z26:AS26" si="25">IF(OR(D26=D$3,ISBLANK(D26)),1,0)</f>
        <v>1</v>
      </c>
      <c r="AA26" s="3">
        <f t="shared" si="25"/>
        <v>1</v>
      </c>
      <c r="AB26" s="3">
        <f t="shared" si="25"/>
        <v>1</v>
      </c>
      <c r="AC26" s="3">
        <f t="shared" si="25"/>
        <v>1</v>
      </c>
      <c r="AD26" s="3">
        <f t="shared" si="25"/>
        <v>1</v>
      </c>
      <c r="AE26" s="3">
        <f t="shared" si="25"/>
        <v>1</v>
      </c>
      <c r="AF26" s="3">
        <f t="shared" si="25"/>
        <v>1</v>
      </c>
      <c r="AG26" s="3">
        <f t="shared" si="25"/>
        <v>1</v>
      </c>
      <c r="AH26" s="3">
        <f t="shared" si="25"/>
        <v>1</v>
      </c>
      <c r="AI26" s="3">
        <f t="shared" si="25"/>
        <v>1</v>
      </c>
      <c r="AJ26" s="3">
        <f t="shared" si="25"/>
        <v>1</v>
      </c>
      <c r="AK26" s="3">
        <f t="shared" si="25"/>
        <v>1</v>
      </c>
      <c r="AL26" s="3">
        <f t="shared" si="25"/>
        <v>1</v>
      </c>
      <c r="AM26" s="3">
        <f t="shared" si="25"/>
        <v>1</v>
      </c>
      <c r="AN26" s="3">
        <f t="shared" si="25"/>
        <v>1</v>
      </c>
      <c r="AO26" s="3">
        <f t="shared" si="25"/>
        <v>1</v>
      </c>
      <c r="AP26" s="3">
        <f t="shared" si="25"/>
        <v>1</v>
      </c>
      <c r="AQ26" s="3">
        <f t="shared" si="25"/>
        <v>1</v>
      </c>
      <c r="AR26" s="3">
        <f t="shared" si="25"/>
        <v>1</v>
      </c>
      <c r="AS26" s="3">
        <f t="shared" si="25"/>
        <v>1</v>
      </c>
      <c r="AT26" s="3">
        <f t="shared" si="2"/>
        <v>16</v>
      </c>
      <c r="AU26" s="3">
        <f t="shared" si="3"/>
        <v>0</v>
      </c>
      <c r="AV26" s="3">
        <f t="shared" si="4"/>
        <v>16</v>
      </c>
    </row>
    <row r="27" spans="1:48" ht="15" customHeight="1" x14ac:dyDescent="0.45">
      <c r="A27" s="8"/>
      <c r="B27" s="8"/>
      <c r="C27" s="2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5" t="str">
        <f t="shared" si="0"/>
        <v xml:space="preserve"> </v>
      </c>
      <c r="Y27" s="3"/>
      <c r="Z27" s="3">
        <f t="shared" ref="Z27:AS27" si="26">IF(OR(D27=D$3,ISBLANK(D27)),1,0)</f>
        <v>1</v>
      </c>
      <c r="AA27" s="3">
        <f t="shared" si="26"/>
        <v>1</v>
      </c>
      <c r="AB27" s="3">
        <f t="shared" si="26"/>
        <v>1</v>
      </c>
      <c r="AC27" s="3">
        <f t="shared" si="26"/>
        <v>1</v>
      </c>
      <c r="AD27" s="3">
        <f t="shared" si="26"/>
        <v>1</v>
      </c>
      <c r="AE27" s="3">
        <f t="shared" si="26"/>
        <v>1</v>
      </c>
      <c r="AF27" s="3">
        <f t="shared" si="26"/>
        <v>1</v>
      </c>
      <c r="AG27" s="3">
        <f t="shared" si="26"/>
        <v>1</v>
      </c>
      <c r="AH27" s="3">
        <f t="shared" si="26"/>
        <v>1</v>
      </c>
      <c r="AI27" s="3">
        <f t="shared" si="26"/>
        <v>1</v>
      </c>
      <c r="AJ27" s="3">
        <f t="shared" si="26"/>
        <v>1</v>
      </c>
      <c r="AK27" s="3">
        <f t="shared" si="26"/>
        <v>1</v>
      </c>
      <c r="AL27" s="3">
        <f t="shared" si="26"/>
        <v>1</v>
      </c>
      <c r="AM27" s="3">
        <f t="shared" si="26"/>
        <v>1</v>
      </c>
      <c r="AN27" s="3">
        <f t="shared" si="26"/>
        <v>1</v>
      </c>
      <c r="AO27" s="3">
        <f t="shared" si="26"/>
        <v>1</v>
      </c>
      <c r="AP27" s="3">
        <f t="shared" si="26"/>
        <v>1</v>
      </c>
      <c r="AQ27" s="3">
        <f t="shared" si="26"/>
        <v>1</v>
      </c>
      <c r="AR27" s="3">
        <f t="shared" si="26"/>
        <v>1</v>
      </c>
      <c r="AS27" s="3">
        <f t="shared" si="26"/>
        <v>1</v>
      </c>
      <c r="AT27" s="3">
        <f t="shared" si="2"/>
        <v>16</v>
      </c>
      <c r="AU27" s="3">
        <f t="shared" si="3"/>
        <v>0</v>
      </c>
      <c r="AV27" s="3">
        <f t="shared" si="4"/>
        <v>16</v>
      </c>
    </row>
    <row r="28" spans="1:48" ht="15" customHeight="1" x14ac:dyDescent="0.45">
      <c r="A28" s="8"/>
      <c r="B28" s="8"/>
      <c r="C28" s="2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5" t="str">
        <f t="shared" si="0"/>
        <v xml:space="preserve"> </v>
      </c>
      <c r="Y28" s="3"/>
      <c r="Z28" s="3">
        <f t="shared" ref="Z28:AS28" si="27">IF(OR(D28=D$3,ISBLANK(D28)),1,0)</f>
        <v>1</v>
      </c>
      <c r="AA28" s="3">
        <f t="shared" si="27"/>
        <v>1</v>
      </c>
      <c r="AB28" s="3">
        <f t="shared" si="27"/>
        <v>1</v>
      </c>
      <c r="AC28" s="3">
        <f t="shared" si="27"/>
        <v>1</v>
      </c>
      <c r="AD28" s="3">
        <f t="shared" si="27"/>
        <v>1</v>
      </c>
      <c r="AE28" s="3">
        <f t="shared" si="27"/>
        <v>1</v>
      </c>
      <c r="AF28" s="3">
        <f t="shared" si="27"/>
        <v>1</v>
      </c>
      <c r="AG28" s="3">
        <f t="shared" si="27"/>
        <v>1</v>
      </c>
      <c r="AH28" s="3">
        <f t="shared" si="27"/>
        <v>1</v>
      </c>
      <c r="AI28" s="3">
        <f t="shared" si="27"/>
        <v>1</v>
      </c>
      <c r="AJ28" s="3">
        <f t="shared" si="27"/>
        <v>1</v>
      </c>
      <c r="AK28" s="3">
        <f t="shared" si="27"/>
        <v>1</v>
      </c>
      <c r="AL28" s="3">
        <f t="shared" si="27"/>
        <v>1</v>
      </c>
      <c r="AM28" s="3">
        <f t="shared" si="27"/>
        <v>1</v>
      </c>
      <c r="AN28" s="3">
        <f t="shared" si="27"/>
        <v>1</v>
      </c>
      <c r="AO28" s="3">
        <f t="shared" si="27"/>
        <v>1</v>
      </c>
      <c r="AP28" s="3">
        <f t="shared" si="27"/>
        <v>1</v>
      </c>
      <c r="AQ28" s="3">
        <f t="shared" si="27"/>
        <v>1</v>
      </c>
      <c r="AR28" s="3">
        <f t="shared" si="27"/>
        <v>1</v>
      </c>
      <c r="AS28" s="3">
        <f t="shared" si="27"/>
        <v>1</v>
      </c>
      <c r="AT28" s="3">
        <f t="shared" si="2"/>
        <v>16</v>
      </c>
      <c r="AU28" s="3">
        <f t="shared" si="3"/>
        <v>0</v>
      </c>
      <c r="AV28" s="3">
        <f t="shared" si="4"/>
        <v>16</v>
      </c>
    </row>
    <row r="29" spans="1:48" ht="15" customHeight="1" x14ac:dyDescent="0.45">
      <c r="A29" s="8"/>
      <c r="B29" s="8"/>
      <c r="C29" s="2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5" t="str">
        <f t="shared" si="0"/>
        <v xml:space="preserve"> </v>
      </c>
      <c r="Y29" s="3"/>
      <c r="Z29" s="3">
        <f t="shared" ref="Z29:AS29" si="28">IF(OR(D29=D$3,ISBLANK(D29)),1,0)</f>
        <v>1</v>
      </c>
      <c r="AA29" s="3">
        <f t="shared" si="28"/>
        <v>1</v>
      </c>
      <c r="AB29" s="3">
        <f t="shared" si="28"/>
        <v>1</v>
      </c>
      <c r="AC29" s="3">
        <f t="shared" si="28"/>
        <v>1</v>
      </c>
      <c r="AD29" s="3">
        <f t="shared" si="28"/>
        <v>1</v>
      </c>
      <c r="AE29" s="3">
        <f t="shared" si="28"/>
        <v>1</v>
      </c>
      <c r="AF29" s="3">
        <f t="shared" si="28"/>
        <v>1</v>
      </c>
      <c r="AG29" s="3">
        <f t="shared" si="28"/>
        <v>1</v>
      </c>
      <c r="AH29" s="3">
        <f t="shared" si="28"/>
        <v>1</v>
      </c>
      <c r="AI29" s="3">
        <f t="shared" si="28"/>
        <v>1</v>
      </c>
      <c r="AJ29" s="3">
        <f t="shared" si="28"/>
        <v>1</v>
      </c>
      <c r="AK29" s="3">
        <f t="shared" si="28"/>
        <v>1</v>
      </c>
      <c r="AL29" s="3">
        <f t="shared" si="28"/>
        <v>1</v>
      </c>
      <c r="AM29" s="3">
        <f t="shared" si="28"/>
        <v>1</v>
      </c>
      <c r="AN29" s="3">
        <f t="shared" si="28"/>
        <v>1</v>
      </c>
      <c r="AO29" s="3">
        <f t="shared" si="28"/>
        <v>1</v>
      </c>
      <c r="AP29" s="3">
        <f t="shared" si="28"/>
        <v>1</v>
      </c>
      <c r="AQ29" s="3">
        <f t="shared" si="28"/>
        <v>1</v>
      </c>
      <c r="AR29" s="3">
        <f t="shared" si="28"/>
        <v>1</v>
      </c>
      <c r="AS29" s="3">
        <f t="shared" si="28"/>
        <v>1</v>
      </c>
      <c r="AT29" s="3">
        <f t="shared" si="2"/>
        <v>16</v>
      </c>
      <c r="AU29" s="3">
        <f t="shared" si="3"/>
        <v>0</v>
      </c>
      <c r="AV29" s="3">
        <f t="shared" si="4"/>
        <v>16</v>
      </c>
    </row>
    <row r="30" spans="1:48" ht="15" customHeight="1" x14ac:dyDescent="0.45">
      <c r="A30" s="8"/>
      <c r="B30" s="8"/>
      <c r="C30" s="2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5" t="str">
        <f t="shared" si="0"/>
        <v xml:space="preserve"> </v>
      </c>
      <c r="Y30" s="3"/>
      <c r="Z30" s="3">
        <f t="shared" ref="Z30:AS30" si="29">IF(OR(D30=D$3,ISBLANK(D30)),1,0)</f>
        <v>1</v>
      </c>
      <c r="AA30" s="3">
        <f t="shared" si="29"/>
        <v>1</v>
      </c>
      <c r="AB30" s="3">
        <f t="shared" si="29"/>
        <v>1</v>
      </c>
      <c r="AC30" s="3">
        <f t="shared" si="29"/>
        <v>1</v>
      </c>
      <c r="AD30" s="3">
        <f t="shared" si="29"/>
        <v>1</v>
      </c>
      <c r="AE30" s="3">
        <f t="shared" si="29"/>
        <v>1</v>
      </c>
      <c r="AF30" s="3">
        <f t="shared" si="29"/>
        <v>1</v>
      </c>
      <c r="AG30" s="3">
        <f t="shared" si="29"/>
        <v>1</v>
      </c>
      <c r="AH30" s="3">
        <f t="shared" si="29"/>
        <v>1</v>
      </c>
      <c r="AI30" s="3">
        <f t="shared" si="29"/>
        <v>1</v>
      </c>
      <c r="AJ30" s="3">
        <f t="shared" si="29"/>
        <v>1</v>
      </c>
      <c r="AK30" s="3">
        <f t="shared" si="29"/>
        <v>1</v>
      </c>
      <c r="AL30" s="3">
        <f t="shared" si="29"/>
        <v>1</v>
      </c>
      <c r="AM30" s="3">
        <f t="shared" si="29"/>
        <v>1</v>
      </c>
      <c r="AN30" s="3">
        <f t="shared" si="29"/>
        <v>1</v>
      </c>
      <c r="AO30" s="3">
        <f t="shared" si="29"/>
        <v>1</v>
      </c>
      <c r="AP30" s="3">
        <f t="shared" si="29"/>
        <v>1</v>
      </c>
      <c r="AQ30" s="3">
        <f t="shared" si="29"/>
        <v>1</v>
      </c>
      <c r="AR30" s="3">
        <f t="shared" si="29"/>
        <v>1</v>
      </c>
      <c r="AS30" s="3">
        <f t="shared" si="29"/>
        <v>1</v>
      </c>
      <c r="AT30" s="3">
        <f t="shared" si="2"/>
        <v>16</v>
      </c>
      <c r="AU30" s="3">
        <f t="shared" si="3"/>
        <v>0</v>
      </c>
      <c r="AV30" s="3">
        <f t="shared" si="4"/>
        <v>16</v>
      </c>
    </row>
    <row r="31" spans="1:48" ht="15" customHeight="1" x14ac:dyDescent="0.45">
      <c r="A31" s="8"/>
      <c r="B31" s="8"/>
      <c r="C31" s="2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5" t="str">
        <f t="shared" si="0"/>
        <v xml:space="preserve"> </v>
      </c>
      <c r="Y31" s="3"/>
      <c r="Z31" s="3">
        <f t="shared" ref="Z31:AS31" si="30">IF(OR(D31=D$3,ISBLANK(D31)),1,0)</f>
        <v>1</v>
      </c>
      <c r="AA31" s="3">
        <f t="shared" si="30"/>
        <v>1</v>
      </c>
      <c r="AB31" s="3">
        <f t="shared" si="30"/>
        <v>1</v>
      </c>
      <c r="AC31" s="3">
        <f t="shared" si="30"/>
        <v>1</v>
      </c>
      <c r="AD31" s="3">
        <f t="shared" si="30"/>
        <v>1</v>
      </c>
      <c r="AE31" s="3">
        <f t="shared" si="30"/>
        <v>1</v>
      </c>
      <c r="AF31" s="3">
        <f t="shared" si="30"/>
        <v>1</v>
      </c>
      <c r="AG31" s="3">
        <f t="shared" si="30"/>
        <v>1</v>
      </c>
      <c r="AH31" s="3">
        <f t="shared" si="30"/>
        <v>1</v>
      </c>
      <c r="AI31" s="3">
        <f t="shared" si="30"/>
        <v>1</v>
      </c>
      <c r="AJ31" s="3">
        <f t="shared" si="30"/>
        <v>1</v>
      </c>
      <c r="AK31" s="3">
        <f t="shared" si="30"/>
        <v>1</v>
      </c>
      <c r="AL31" s="3">
        <f t="shared" si="30"/>
        <v>1</v>
      </c>
      <c r="AM31" s="3">
        <f t="shared" si="30"/>
        <v>1</v>
      </c>
      <c r="AN31" s="3">
        <f t="shared" si="30"/>
        <v>1</v>
      </c>
      <c r="AO31" s="3">
        <f t="shared" si="30"/>
        <v>1</v>
      </c>
      <c r="AP31" s="3">
        <f t="shared" si="30"/>
        <v>1</v>
      </c>
      <c r="AQ31" s="3">
        <f t="shared" si="30"/>
        <v>1</v>
      </c>
      <c r="AR31" s="3">
        <f t="shared" si="30"/>
        <v>1</v>
      </c>
      <c r="AS31" s="3">
        <f t="shared" si="30"/>
        <v>1</v>
      </c>
      <c r="AT31" s="3">
        <f t="shared" si="2"/>
        <v>16</v>
      </c>
      <c r="AU31" s="3">
        <f t="shared" si="3"/>
        <v>0</v>
      </c>
      <c r="AV31" s="3">
        <f t="shared" si="4"/>
        <v>16</v>
      </c>
    </row>
    <row r="32" spans="1:48" ht="15" customHeight="1" x14ac:dyDescent="0.45">
      <c r="A32" s="15" t="s">
        <v>62</v>
      </c>
      <c r="B32" s="15"/>
      <c r="C32" s="28"/>
      <c r="D32" s="15">
        <f t="shared" ref="D32:W32" si="31">IF(ISBLANK(D3),"",D34/D36)</f>
        <v>0.76470588235294112</v>
      </c>
      <c r="E32" s="15">
        <f t="shared" si="31"/>
        <v>5.8823529411764705E-2</v>
      </c>
      <c r="F32" s="15">
        <f t="shared" si="31"/>
        <v>0.29411764705882354</v>
      </c>
      <c r="G32" s="15">
        <f t="shared" si="31"/>
        <v>0.23529411764705882</v>
      </c>
      <c r="H32" s="15">
        <f t="shared" si="31"/>
        <v>0.23529411764705882</v>
      </c>
      <c r="I32" s="15">
        <f t="shared" si="31"/>
        <v>0.70588235294117652</v>
      </c>
      <c r="J32" s="15">
        <f t="shared" si="31"/>
        <v>0.17647058823529413</v>
      </c>
      <c r="K32" s="15">
        <f t="shared" si="31"/>
        <v>0.23529411764705882</v>
      </c>
      <c r="L32" s="15">
        <f t="shared" si="31"/>
        <v>0.29411764705882354</v>
      </c>
      <c r="M32" s="15">
        <f t="shared" si="31"/>
        <v>0.52941176470588236</v>
      </c>
      <c r="N32" s="15">
        <f t="shared" si="31"/>
        <v>0.41176470588235292</v>
      </c>
      <c r="O32" s="15">
        <f t="shared" si="31"/>
        <v>0.76470588235294112</v>
      </c>
      <c r="P32" s="15">
        <f t="shared" si="31"/>
        <v>0.70588235294117652</v>
      </c>
      <c r="Q32" s="15">
        <f t="shared" si="31"/>
        <v>0.35294117647058826</v>
      </c>
      <c r="R32" s="15">
        <f t="shared" si="31"/>
        <v>0.41176470588235292</v>
      </c>
      <c r="S32" s="15">
        <f t="shared" si="31"/>
        <v>0.23529411764705882</v>
      </c>
      <c r="T32" s="15" t="str">
        <f t="shared" si="31"/>
        <v/>
      </c>
      <c r="U32" s="15" t="str">
        <f t="shared" si="31"/>
        <v/>
      </c>
      <c r="V32" s="15" t="str">
        <f t="shared" si="31"/>
        <v/>
      </c>
      <c r="W32" s="15" t="str">
        <f t="shared" si="31"/>
        <v/>
      </c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48" ht="15" customHeigh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5" customHeight="1" x14ac:dyDescent="0.45">
      <c r="A34" s="3" t="s">
        <v>63</v>
      </c>
      <c r="B34" s="3"/>
      <c r="C34" s="3"/>
      <c r="D34" s="3">
        <f t="shared" ref="D34:W34" si="32">COUNTIF(Z5:Z31,"=1")-(27-D36)</f>
        <v>13</v>
      </c>
      <c r="E34" s="3">
        <f t="shared" si="32"/>
        <v>1</v>
      </c>
      <c r="F34" s="3">
        <f t="shared" si="32"/>
        <v>5</v>
      </c>
      <c r="G34" s="3">
        <f t="shared" si="32"/>
        <v>4</v>
      </c>
      <c r="H34" s="3">
        <f t="shared" si="32"/>
        <v>4</v>
      </c>
      <c r="I34" s="3">
        <f t="shared" si="32"/>
        <v>12</v>
      </c>
      <c r="J34" s="3">
        <f t="shared" si="32"/>
        <v>3</v>
      </c>
      <c r="K34" s="3">
        <f t="shared" si="32"/>
        <v>4</v>
      </c>
      <c r="L34" s="3">
        <f t="shared" si="32"/>
        <v>5</v>
      </c>
      <c r="M34" s="3">
        <f t="shared" si="32"/>
        <v>9</v>
      </c>
      <c r="N34" s="3">
        <f t="shared" si="32"/>
        <v>7</v>
      </c>
      <c r="O34" s="3">
        <f t="shared" si="32"/>
        <v>13</v>
      </c>
      <c r="P34" s="3">
        <f t="shared" si="32"/>
        <v>12</v>
      </c>
      <c r="Q34" s="3">
        <f t="shared" si="32"/>
        <v>6</v>
      </c>
      <c r="R34" s="3">
        <f t="shared" si="32"/>
        <v>7</v>
      </c>
      <c r="S34" s="3">
        <f t="shared" si="32"/>
        <v>4</v>
      </c>
      <c r="T34" s="3">
        <f t="shared" si="32"/>
        <v>17</v>
      </c>
      <c r="U34" s="3">
        <f t="shared" si="32"/>
        <v>17</v>
      </c>
      <c r="V34" s="3">
        <f t="shared" si="32"/>
        <v>17</v>
      </c>
      <c r="W34" s="3">
        <f t="shared" si="32"/>
        <v>17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5" customHeight="1" x14ac:dyDescent="0.45">
      <c r="A35" s="3" t="s">
        <v>64</v>
      </c>
      <c r="B35" s="3"/>
      <c r="C35" s="3"/>
      <c r="D35" s="3">
        <f t="shared" ref="D35:W35" si="33">COUNTIF(Z5:Z31,"=0")</f>
        <v>4</v>
      </c>
      <c r="E35" s="3">
        <f t="shared" si="33"/>
        <v>16</v>
      </c>
      <c r="F35" s="3">
        <f t="shared" si="33"/>
        <v>12</v>
      </c>
      <c r="G35" s="3">
        <f t="shared" si="33"/>
        <v>13</v>
      </c>
      <c r="H35" s="3">
        <f t="shared" si="33"/>
        <v>13</v>
      </c>
      <c r="I35" s="3">
        <f t="shared" si="33"/>
        <v>5</v>
      </c>
      <c r="J35" s="3">
        <f t="shared" si="33"/>
        <v>14</v>
      </c>
      <c r="K35" s="3">
        <f t="shared" si="33"/>
        <v>13</v>
      </c>
      <c r="L35" s="3">
        <f t="shared" si="33"/>
        <v>12</v>
      </c>
      <c r="M35" s="3">
        <f t="shared" si="33"/>
        <v>8</v>
      </c>
      <c r="N35" s="3">
        <f t="shared" si="33"/>
        <v>10</v>
      </c>
      <c r="O35" s="3">
        <f t="shared" si="33"/>
        <v>4</v>
      </c>
      <c r="P35" s="3">
        <f t="shared" si="33"/>
        <v>5</v>
      </c>
      <c r="Q35" s="3">
        <f t="shared" si="33"/>
        <v>11</v>
      </c>
      <c r="R35" s="3">
        <f t="shared" si="33"/>
        <v>10</v>
      </c>
      <c r="S35" s="3">
        <f t="shared" si="33"/>
        <v>13</v>
      </c>
      <c r="T35" s="3">
        <f t="shared" si="33"/>
        <v>0</v>
      </c>
      <c r="U35" s="3">
        <f t="shared" si="33"/>
        <v>0</v>
      </c>
      <c r="V35" s="3">
        <f t="shared" si="33"/>
        <v>0</v>
      </c>
      <c r="W35" s="3">
        <f t="shared" si="33"/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5" customHeight="1" x14ac:dyDescent="0.45">
      <c r="A36" s="3" t="s">
        <v>65</v>
      </c>
      <c r="B36" s="3"/>
      <c r="C36" s="3"/>
      <c r="D36" s="3">
        <f t="shared" ref="D36:W36" si="34">COUNTA($A$5:$A$31)</f>
        <v>17</v>
      </c>
      <c r="E36" s="3">
        <f t="shared" si="34"/>
        <v>17</v>
      </c>
      <c r="F36" s="3">
        <f t="shared" si="34"/>
        <v>17</v>
      </c>
      <c r="G36" s="3">
        <f t="shared" si="34"/>
        <v>17</v>
      </c>
      <c r="H36" s="3">
        <f t="shared" si="34"/>
        <v>17</v>
      </c>
      <c r="I36" s="3">
        <f t="shared" si="34"/>
        <v>17</v>
      </c>
      <c r="J36" s="3">
        <f t="shared" si="34"/>
        <v>17</v>
      </c>
      <c r="K36" s="3">
        <f t="shared" si="34"/>
        <v>17</v>
      </c>
      <c r="L36" s="3">
        <f t="shared" si="34"/>
        <v>17</v>
      </c>
      <c r="M36" s="3">
        <f t="shared" si="34"/>
        <v>17</v>
      </c>
      <c r="N36" s="3">
        <f t="shared" si="34"/>
        <v>17</v>
      </c>
      <c r="O36" s="3">
        <f t="shared" si="34"/>
        <v>17</v>
      </c>
      <c r="P36" s="3">
        <f t="shared" si="34"/>
        <v>17</v>
      </c>
      <c r="Q36" s="3">
        <f t="shared" si="34"/>
        <v>17</v>
      </c>
      <c r="R36" s="3">
        <f t="shared" si="34"/>
        <v>17</v>
      </c>
      <c r="S36" s="3">
        <f t="shared" si="34"/>
        <v>17</v>
      </c>
      <c r="T36" s="3">
        <f t="shared" si="34"/>
        <v>17</v>
      </c>
      <c r="U36" s="3">
        <f t="shared" si="34"/>
        <v>17</v>
      </c>
      <c r="V36" s="3">
        <f t="shared" si="34"/>
        <v>17</v>
      </c>
      <c r="W36" s="3">
        <f t="shared" si="34"/>
        <v>17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4.25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4.25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 t="s">
        <v>66</v>
      </c>
      <c r="R38" s="3"/>
      <c r="S38" s="17">
        <f>AVERAGE(X5:X31)</f>
        <v>0.40073529411764708</v>
      </c>
      <c r="T38" s="3"/>
      <c r="U38" s="3"/>
      <c r="V38" s="3" t="s">
        <v>67</v>
      </c>
      <c r="W38" s="3"/>
      <c r="X38" s="18">
        <f>X42/X45</f>
        <v>0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4.25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 t="s">
        <v>68</v>
      </c>
      <c r="W39" s="3"/>
      <c r="X39" s="18">
        <f>X43/X45</f>
        <v>0.41176470588235292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4.25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 t="s">
        <v>69</v>
      </c>
      <c r="W40" s="3"/>
      <c r="X40" s="18">
        <f>X44/X45</f>
        <v>0.58823529411764708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5" customHeigh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5" customHeight="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9" t="s">
        <v>70</v>
      </c>
      <c r="X42" s="20">
        <f>COUNTIF(X5:X31,"&gt;.7")</f>
        <v>0</v>
      </c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5" customHeigh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1" t="s">
        <v>71</v>
      </c>
      <c r="X43" s="22">
        <f>X45-SUM(X42,X44)</f>
        <v>7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5" customHeight="1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3" t="s">
        <v>72</v>
      </c>
      <c r="X44" s="20">
        <f>COUNTIF(X5:X31,"&lt;.5")</f>
        <v>10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5" customHeight="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 t="s">
        <v>73</v>
      </c>
      <c r="X45" s="3">
        <f>COUNT(X5:X31)</f>
        <v>17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</sheetData>
  <mergeCells count="4">
    <mergeCell ref="C4:C32"/>
    <mergeCell ref="A1:B1"/>
    <mergeCell ref="A2:B2"/>
    <mergeCell ref="A3:B3"/>
  </mergeCells>
  <conditionalFormatting sqref="D32:W32">
    <cfRule type="cellIs" dxfId="11" priority="1" operator="lessThan">
      <formula>0.7</formula>
    </cfRule>
  </conditionalFormatting>
  <conditionalFormatting sqref="D32:W32">
    <cfRule type="cellIs" dxfId="10" priority="2" operator="between">
      <formula>0.7</formula>
      <formula>0.799</formula>
    </cfRule>
  </conditionalFormatting>
  <conditionalFormatting sqref="D32:W32">
    <cfRule type="cellIs" dxfId="9" priority="3" operator="between">
      <formula>1</formula>
      <formula>0.8</formula>
    </cfRule>
  </conditionalFormatting>
  <conditionalFormatting sqref="X5:X22">
    <cfRule type="cellIs" dxfId="8" priority="4" operator="greaterThan">
      <formula>0.69</formula>
    </cfRule>
  </conditionalFormatting>
  <conditionalFormatting sqref="X5:Y22">
    <cfRule type="cellIs" dxfId="7" priority="5" operator="between">
      <formula>0.5</formula>
      <formula>0.69</formula>
    </cfRule>
  </conditionalFormatting>
  <conditionalFormatting sqref="X5:Y22">
    <cfRule type="cellIs" dxfId="6" priority="6" operator="less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45"/>
  <sheetViews>
    <sheetView workbookViewId="0"/>
  </sheetViews>
  <sheetFormatPr defaultColWidth="17.265625" defaultRowHeight="15.75" customHeight="1" x14ac:dyDescent="0.35"/>
  <cols>
    <col min="1" max="1" width="17.3984375" customWidth="1"/>
    <col min="2" max="2" width="19.86328125" customWidth="1"/>
    <col min="3" max="3" width="5.86328125" hidden="1" customWidth="1"/>
    <col min="4" max="23" width="7.73046875" customWidth="1"/>
    <col min="24" max="25" width="8.73046875" customWidth="1"/>
    <col min="26" max="45" width="7.73046875" customWidth="1"/>
    <col min="46" max="46" width="8.73046875" customWidth="1"/>
    <col min="47" max="47" width="10.73046875" customWidth="1"/>
    <col min="48" max="48" width="8.73046875" customWidth="1"/>
  </cols>
  <sheetData>
    <row r="1" spans="1:48" ht="25.5" customHeight="1" x14ac:dyDescent="0.65">
      <c r="A1" s="29" t="s">
        <v>0</v>
      </c>
      <c r="B1" s="30"/>
      <c r="C1" s="1"/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Z1" s="4">
        <v>1</v>
      </c>
      <c r="AA1" s="4">
        <v>2</v>
      </c>
      <c r="AB1" s="4">
        <v>3</v>
      </c>
      <c r="AC1" s="4">
        <v>4</v>
      </c>
      <c r="AD1" s="4">
        <v>5</v>
      </c>
      <c r="AE1" s="4">
        <v>6</v>
      </c>
      <c r="AF1" s="4">
        <v>7</v>
      </c>
      <c r="AG1" s="4">
        <v>8</v>
      </c>
      <c r="AH1" s="4">
        <v>9</v>
      </c>
      <c r="AI1" s="4">
        <v>10</v>
      </c>
      <c r="AJ1" s="4">
        <v>11</v>
      </c>
      <c r="AK1" s="4">
        <v>12</v>
      </c>
      <c r="AL1" s="4">
        <v>13</v>
      </c>
      <c r="AM1" s="4">
        <v>14</v>
      </c>
      <c r="AN1" s="4">
        <v>15</v>
      </c>
      <c r="AO1" s="4">
        <v>16</v>
      </c>
      <c r="AP1" s="4">
        <v>17</v>
      </c>
      <c r="AQ1" s="4">
        <v>18</v>
      </c>
      <c r="AR1" s="4">
        <v>19</v>
      </c>
      <c r="AS1" s="4">
        <v>20</v>
      </c>
    </row>
    <row r="2" spans="1:48" ht="84.75" customHeight="1" x14ac:dyDescent="0.65">
      <c r="A2" s="29" t="s">
        <v>1</v>
      </c>
      <c r="B2" s="30"/>
      <c r="C2" s="1"/>
      <c r="D2" s="5" t="s">
        <v>74</v>
      </c>
      <c r="E2" s="5" t="s">
        <v>74</v>
      </c>
      <c r="F2" s="5" t="s">
        <v>75</v>
      </c>
      <c r="G2" s="24" t="s">
        <v>76</v>
      </c>
      <c r="H2" s="5" t="s">
        <v>77</v>
      </c>
      <c r="I2" s="5" t="s">
        <v>77</v>
      </c>
      <c r="J2" s="5" t="s">
        <v>78</v>
      </c>
      <c r="K2" s="5" t="s">
        <v>79</v>
      </c>
      <c r="L2" s="5" t="s">
        <v>80</v>
      </c>
      <c r="M2" s="5" t="s">
        <v>81</v>
      </c>
      <c r="N2" s="5" t="s">
        <v>82</v>
      </c>
      <c r="O2" s="5" t="s">
        <v>81</v>
      </c>
      <c r="P2" s="5" t="s">
        <v>79</v>
      </c>
      <c r="Q2" s="5"/>
      <c r="R2" s="5"/>
      <c r="S2" s="5"/>
      <c r="T2" s="5"/>
      <c r="U2" s="5"/>
      <c r="V2" s="5"/>
      <c r="W2" s="5"/>
    </row>
    <row r="3" spans="1:48" ht="33.75" customHeight="1" x14ac:dyDescent="0.65">
      <c r="A3" s="31" t="s">
        <v>13</v>
      </c>
      <c r="B3" s="32"/>
      <c r="C3" s="7"/>
      <c r="D3" s="8" t="s">
        <v>18</v>
      </c>
      <c r="E3" s="8" t="s">
        <v>20</v>
      </c>
      <c r="F3" s="8" t="s">
        <v>14</v>
      </c>
      <c r="G3" s="8" t="s">
        <v>20</v>
      </c>
      <c r="H3" s="8" t="s">
        <v>14</v>
      </c>
      <c r="I3" s="9">
        <v>54</v>
      </c>
      <c r="J3" s="8" t="s">
        <v>17</v>
      </c>
      <c r="K3" s="8" t="s">
        <v>16</v>
      </c>
      <c r="L3" s="8" t="s">
        <v>15</v>
      </c>
      <c r="M3" s="8" t="s">
        <v>14</v>
      </c>
      <c r="N3" s="8" t="s">
        <v>17</v>
      </c>
      <c r="O3" s="8" t="s">
        <v>30</v>
      </c>
      <c r="P3" s="8" t="s">
        <v>19</v>
      </c>
      <c r="Q3" s="8"/>
      <c r="R3" s="8"/>
      <c r="S3" s="8"/>
      <c r="T3" s="8"/>
      <c r="U3" s="8"/>
      <c r="V3" s="8"/>
      <c r="W3" s="8"/>
      <c r="X3" s="10"/>
    </row>
    <row r="4" spans="1:48" ht="21" customHeight="1" x14ac:dyDescent="0.65">
      <c r="A4" s="10" t="s">
        <v>21</v>
      </c>
      <c r="B4" s="25" t="s">
        <v>22</v>
      </c>
      <c r="C4" s="2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2" t="s">
        <v>23</v>
      </c>
      <c r="Z4" s="3" t="s">
        <v>24</v>
      </c>
      <c r="AA4" s="3" t="s">
        <v>24</v>
      </c>
      <c r="AB4" s="3" t="s">
        <v>24</v>
      </c>
      <c r="AC4" s="3" t="s">
        <v>24</v>
      </c>
      <c r="AD4" s="3" t="s">
        <v>24</v>
      </c>
      <c r="AE4" s="3" t="s">
        <v>24</v>
      </c>
      <c r="AF4" s="3" t="s">
        <v>24</v>
      </c>
      <c r="AG4" s="3" t="s">
        <v>24</v>
      </c>
      <c r="AH4" s="3" t="s">
        <v>24</v>
      </c>
      <c r="AI4" s="3" t="s">
        <v>24</v>
      </c>
      <c r="AJ4" s="3" t="s">
        <v>24</v>
      </c>
      <c r="AK4" s="3" t="s">
        <v>24</v>
      </c>
      <c r="AL4" s="3" t="s">
        <v>24</v>
      </c>
      <c r="AM4" s="3" t="s">
        <v>24</v>
      </c>
      <c r="AN4" s="3" t="s">
        <v>24</v>
      </c>
      <c r="AO4" s="3" t="s">
        <v>24</v>
      </c>
      <c r="AP4" s="3" t="s">
        <v>24</v>
      </c>
      <c r="AQ4" s="3" t="s">
        <v>24</v>
      </c>
      <c r="AR4" s="3" t="s">
        <v>24</v>
      </c>
      <c r="AS4" s="3" t="s">
        <v>24</v>
      </c>
      <c r="AT4" s="3" t="s">
        <v>25</v>
      </c>
      <c r="AU4" s="3" t="s">
        <v>26</v>
      </c>
      <c r="AV4" s="3" t="s">
        <v>27</v>
      </c>
    </row>
    <row r="5" spans="1:48" ht="15" customHeight="1" x14ac:dyDescent="0.45">
      <c r="A5" s="8" t="s">
        <v>83</v>
      </c>
      <c r="B5" s="13" t="s">
        <v>84</v>
      </c>
      <c r="C5" s="27"/>
      <c r="D5" s="8" t="s">
        <v>18</v>
      </c>
      <c r="E5" s="8" t="s">
        <v>17</v>
      </c>
      <c r="F5" s="8" t="s">
        <v>14</v>
      </c>
      <c r="G5" s="8" t="s">
        <v>20</v>
      </c>
      <c r="H5" s="8" t="s">
        <v>14</v>
      </c>
      <c r="I5" s="9">
        <v>54</v>
      </c>
      <c r="J5" s="8" t="s">
        <v>17</v>
      </c>
      <c r="K5" s="8" t="s">
        <v>16</v>
      </c>
      <c r="L5" s="8" t="s">
        <v>15</v>
      </c>
      <c r="M5" s="8" t="s">
        <v>14</v>
      </c>
      <c r="N5" s="8" t="s">
        <v>17</v>
      </c>
      <c r="O5" s="8" t="s">
        <v>14</v>
      </c>
      <c r="P5" s="8" t="s">
        <v>19</v>
      </c>
      <c r="Q5" s="8"/>
      <c r="R5" s="8"/>
      <c r="S5" s="8"/>
      <c r="T5" s="8"/>
      <c r="U5" s="8"/>
      <c r="V5" s="8"/>
      <c r="W5" s="8"/>
      <c r="X5" s="14">
        <f t="shared" ref="X5:X31" si="0">IF(ISBLANK(A5)," ",AT5/AV5)</f>
        <v>0.84615384615384615</v>
      </c>
      <c r="Z5" s="3">
        <f t="shared" ref="Z5:AS5" si="1">IF(OR(D5=D$3,ISBLANK(D5)),1,0)</f>
        <v>1</v>
      </c>
      <c r="AA5" s="3">
        <f t="shared" si="1"/>
        <v>0</v>
      </c>
      <c r="AB5" s="3">
        <f t="shared" si="1"/>
        <v>1</v>
      </c>
      <c r="AC5" s="3">
        <f t="shared" si="1"/>
        <v>1</v>
      </c>
      <c r="AD5" s="3">
        <f t="shared" si="1"/>
        <v>1</v>
      </c>
      <c r="AE5" s="3">
        <f t="shared" si="1"/>
        <v>1</v>
      </c>
      <c r="AF5" s="3">
        <f t="shared" si="1"/>
        <v>1</v>
      </c>
      <c r="AG5" s="3">
        <f t="shared" si="1"/>
        <v>1</v>
      </c>
      <c r="AH5" s="3">
        <f t="shared" si="1"/>
        <v>1</v>
      </c>
      <c r="AI5" s="3">
        <f t="shared" si="1"/>
        <v>1</v>
      </c>
      <c r="AJ5" s="3">
        <f t="shared" si="1"/>
        <v>1</v>
      </c>
      <c r="AK5" s="3">
        <f t="shared" si="1"/>
        <v>0</v>
      </c>
      <c r="AL5" s="3">
        <f t="shared" si="1"/>
        <v>1</v>
      </c>
      <c r="AM5" s="3">
        <f t="shared" si="1"/>
        <v>1</v>
      </c>
      <c r="AN5" s="3">
        <f t="shared" si="1"/>
        <v>1</v>
      </c>
      <c r="AO5" s="3">
        <f t="shared" si="1"/>
        <v>1</v>
      </c>
      <c r="AP5" s="3">
        <f t="shared" si="1"/>
        <v>1</v>
      </c>
      <c r="AQ5" s="3">
        <f t="shared" si="1"/>
        <v>1</v>
      </c>
      <c r="AR5" s="3">
        <f t="shared" si="1"/>
        <v>1</v>
      </c>
      <c r="AS5" s="3">
        <f t="shared" si="1"/>
        <v>1</v>
      </c>
      <c r="AT5" s="3">
        <f t="shared" ref="AT5:AT31" si="2">COUNTIF(Z5:AS5,"=1")-(20-AV5)</f>
        <v>11</v>
      </c>
      <c r="AU5" s="3">
        <f t="shared" ref="AU5:AU31" si="3">COUNTIF(Z5:AS5,"=0")</f>
        <v>2</v>
      </c>
      <c r="AV5" s="3">
        <f t="shared" ref="AV5:AV31" si="4">20-COUNTBLANK($D$3:$W$3)</f>
        <v>13</v>
      </c>
    </row>
    <row r="6" spans="1:48" ht="15" customHeight="1" x14ac:dyDescent="0.45">
      <c r="A6" s="8" t="s">
        <v>85</v>
      </c>
      <c r="B6" s="13" t="s">
        <v>86</v>
      </c>
      <c r="C6" s="27"/>
      <c r="D6" s="8" t="s">
        <v>18</v>
      </c>
      <c r="E6" s="8" t="s">
        <v>20</v>
      </c>
      <c r="F6" s="8" t="s">
        <v>18</v>
      </c>
      <c r="G6" s="8" t="s">
        <v>20</v>
      </c>
      <c r="H6" s="8" t="s">
        <v>14</v>
      </c>
      <c r="I6" s="9">
        <v>55</v>
      </c>
      <c r="J6" s="8" t="s">
        <v>19</v>
      </c>
      <c r="K6" s="8" t="s">
        <v>16</v>
      </c>
      <c r="L6" s="8" t="s">
        <v>15</v>
      </c>
      <c r="M6" s="8" t="s">
        <v>30</v>
      </c>
      <c r="N6" s="8" t="s">
        <v>19</v>
      </c>
      <c r="O6" s="8" t="s">
        <v>14</v>
      </c>
      <c r="P6" s="8" t="s">
        <v>15</v>
      </c>
      <c r="Q6" s="8"/>
      <c r="R6" s="8"/>
      <c r="S6" s="8"/>
      <c r="T6" s="8"/>
      <c r="U6" s="8"/>
      <c r="V6" s="8"/>
      <c r="W6" s="8"/>
      <c r="X6" s="14">
        <f t="shared" si="0"/>
        <v>0.46153846153846156</v>
      </c>
      <c r="Z6" s="3">
        <f t="shared" ref="Z6:AS6" si="5">IF(OR(D6=D$3,ISBLANK(D6)),1,0)</f>
        <v>1</v>
      </c>
      <c r="AA6" s="3">
        <f t="shared" si="5"/>
        <v>1</v>
      </c>
      <c r="AB6" s="3">
        <f t="shared" si="5"/>
        <v>0</v>
      </c>
      <c r="AC6" s="3">
        <f t="shared" si="5"/>
        <v>1</v>
      </c>
      <c r="AD6" s="3">
        <f t="shared" si="5"/>
        <v>1</v>
      </c>
      <c r="AE6" s="3">
        <f t="shared" si="5"/>
        <v>0</v>
      </c>
      <c r="AF6" s="3">
        <f t="shared" si="5"/>
        <v>0</v>
      </c>
      <c r="AG6" s="3">
        <f t="shared" si="5"/>
        <v>1</v>
      </c>
      <c r="AH6" s="3">
        <f t="shared" si="5"/>
        <v>1</v>
      </c>
      <c r="AI6" s="3">
        <f t="shared" si="5"/>
        <v>0</v>
      </c>
      <c r="AJ6" s="3">
        <f t="shared" si="5"/>
        <v>0</v>
      </c>
      <c r="AK6" s="3">
        <f t="shared" si="5"/>
        <v>0</v>
      </c>
      <c r="AL6" s="3">
        <f t="shared" si="5"/>
        <v>0</v>
      </c>
      <c r="AM6" s="3">
        <f t="shared" si="5"/>
        <v>1</v>
      </c>
      <c r="AN6" s="3">
        <f t="shared" si="5"/>
        <v>1</v>
      </c>
      <c r="AO6" s="3">
        <f t="shared" si="5"/>
        <v>1</v>
      </c>
      <c r="AP6" s="3">
        <f t="shared" si="5"/>
        <v>1</v>
      </c>
      <c r="AQ6" s="3">
        <f t="shared" si="5"/>
        <v>1</v>
      </c>
      <c r="AR6" s="3">
        <f t="shared" si="5"/>
        <v>1</v>
      </c>
      <c r="AS6" s="3">
        <f t="shared" si="5"/>
        <v>1</v>
      </c>
      <c r="AT6" s="3">
        <f t="shared" si="2"/>
        <v>6</v>
      </c>
      <c r="AU6" s="3">
        <f t="shared" si="3"/>
        <v>7</v>
      </c>
      <c r="AV6" s="3">
        <f t="shared" si="4"/>
        <v>13</v>
      </c>
    </row>
    <row r="7" spans="1:48" ht="15" customHeight="1" x14ac:dyDescent="0.45">
      <c r="A7" s="8" t="s">
        <v>87</v>
      </c>
      <c r="B7" s="13" t="s">
        <v>60</v>
      </c>
      <c r="C7" s="27"/>
      <c r="D7" s="8" t="s">
        <v>18</v>
      </c>
      <c r="E7" s="8" t="s">
        <v>20</v>
      </c>
      <c r="F7" s="8" t="s">
        <v>18</v>
      </c>
      <c r="G7" s="8" t="s">
        <v>20</v>
      </c>
      <c r="H7" s="8" t="s">
        <v>14</v>
      </c>
      <c r="I7" s="9">
        <v>54</v>
      </c>
      <c r="J7" s="8" t="s">
        <v>17</v>
      </c>
      <c r="K7" s="8" t="s">
        <v>16</v>
      </c>
      <c r="L7" s="8" t="s">
        <v>15</v>
      </c>
      <c r="M7" s="8" t="s">
        <v>14</v>
      </c>
      <c r="N7" s="8" t="s">
        <v>17</v>
      </c>
      <c r="O7" s="8" t="s">
        <v>30</v>
      </c>
      <c r="P7" s="8" t="s">
        <v>19</v>
      </c>
      <c r="Q7" s="8"/>
      <c r="R7" s="8"/>
      <c r="S7" s="8"/>
      <c r="T7" s="8"/>
      <c r="U7" s="8"/>
      <c r="V7" s="8"/>
      <c r="W7" s="8"/>
      <c r="X7" s="14">
        <f t="shared" si="0"/>
        <v>0.92307692307692313</v>
      </c>
      <c r="Z7" s="3">
        <f t="shared" ref="Z7:AS7" si="6">IF(OR(D7=D$3,ISBLANK(D7)),1,0)</f>
        <v>1</v>
      </c>
      <c r="AA7" s="3">
        <f t="shared" si="6"/>
        <v>1</v>
      </c>
      <c r="AB7" s="3">
        <f t="shared" si="6"/>
        <v>0</v>
      </c>
      <c r="AC7" s="3">
        <f t="shared" si="6"/>
        <v>1</v>
      </c>
      <c r="AD7" s="3">
        <f t="shared" si="6"/>
        <v>1</v>
      </c>
      <c r="AE7" s="3">
        <f t="shared" si="6"/>
        <v>1</v>
      </c>
      <c r="AF7" s="3">
        <f t="shared" si="6"/>
        <v>1</v>
      </c>
      <c r="AG7" s="3">
        <f t="shared" si="6"/>
        <v>1</v>
      </c>
      <c r="AH7" s="3">
        <f t="shared" si="6"/>
        <v>1</v>
      </c>
      <c r="AI7" s="3">
        <f t="shared" si="6"/>
        <v>1</v>
      </c>
      <c r="AJ7" s="3">
        <f t="shared" si="6"/>
        <v>1</v>
      </c>
      <c r="AK7" s="3">
        <f t="shared" si="6"/>
        <v>1</v>
      </c>
      <c r="AL7" s="3">
        <f t="shared" si="6"/>
        <v>1</v>
      </c>
      <c r="AM7" s="3">
        <f t="shared" si="6"/>
        <v>1</v>
      </c>
      <c r="AN7" s="3">
        <f t="shared" si="6"/>
        <v>1</v>
      </c>
      <c r="AO7" s="3">
        <f t="shared" si="6"/>
        <v>1</v>
      </c>
      <c r="AP7" s="3">
        <f t="shared" si="6"/>
        <v>1</v>
      </c>
      <c r="AQ7" s="3">
        <f t="shared" si="6"/>
        <v>1</v>
      </c>
      <c r="AR7" s="3">
        <f t="shared" si="6"/>
        <v>1</v>
      </c>
      <c r="AS7" s="3">
        <f t="shared" si="6"/>
        <v>1</v>
      </c>
      <c r="AT7" s="3">
        <f t="shared" si="2"/>
        <v>12</v>
      </c>
      <c r="AU7" s="3">
        <f t="shared" si="3"/>
        <v>1</v>
      </c>
      <c r="AV7" s="3">
        <f t="shared" si="4"/>
        <v>13</v>
      </c>
    </row>
    <row r="8" spans="1:48" ht="15" customHeight="1" x14ac:dyDescent="0.45">
      <c r="A8" s="8" t="s">
        <v>88</v>
      </c>
      <c r="B8" s="13" t="s">
        <v>89</v>
      </c>
      <c r="C8" s="27"/>
      <c r="D8" s="8" t="s">
        <v>18</v>
      </c>
      <c r="E8" s="8" t="s">
        <v>20</v>
      </c>
      <c r="F8" s="8" t="s">
        <v>14</v>
      </c>
      <c r="G8" s="8" t="s">
        <v>20</v>
      </c>
      <c r="H8" s="8" t="s">
        <v>14</v>
      </c>
      <c r="I8" s="9">
        <v>54</v>
      </c>
      <c r="J8" s="8" t="s">
        <v>17</v>
      </c>
      <c r="K8" s="8" t="s">
        <v>16</v>
      </c>
      <c r="L8" s="8" t="s">
        <v>15</v>
      </c>
      <c r="M8" s="8" t="s">
        <v>14</v>
      </c>
      <c r="N8" s="8" t="s">
        <v>30</v>
      </c>
      <c r="O8" s="8" t="s">
        <v>17</v>
      </c>
      <c r="P8" s="8" t="s">
        <v>19</v>
      </c>
      <c r="Q8" s="8"/>
      <c r="R8" s="8"/>
      <c r="S8" s="8"/>
      <c r="T8" s="8"/>
      <c r="U8" s="8"/>
      <c r="V8" s="8"/>
      <c r="W8" s="8"/>
      <c r="X8" s="14">
        <f t="shared" si="0"/>
        <v>0.84615384615384615</v>
      </c>
      <c r="Z8" s="3">
        <f t="shared" ref="Z8:AS8" si="7">IF(OR(D8=D$3,ISBLANK(D8)),1,0)</f>
        <v>1</v>
      </c>
      <c r="AA8" s="3">
        <f t="shared" si="7"/>
        <v>1</v>
      </c>
      <c r="AB8" s="3">
        <f t="shared" si="7"/>
        <v>1</v>
      </c>
      <c r="AC8" s="3">
        <f t="shared" si="7"/>
        <v>1</v>
      </c>
      <c r="AD8" s="3">
        <f t="shared" si="7"/>
        <v>1</v>
      </c>
      <c r="AE8" s="3">
        <f t="shared" si="7"/>
        <v>1</v>
      </c>
      <c r="AF8" s="3">
        <f t="shared" si="7"/>
        <v>1</v>
      </c>
      <c r="AG8" s="3">
        <f t="shared" si="7"/>
        <v>1</v>
      </c>
      <c r="AH8" s="3">
        <f t="shared" si="7"/>
        <v>1</v>
      </c>
      <c r="AI8" s="3">
        <f t="shared" si="7"/>
        <v>1</v>
      </c>
      <c r="AJ8" s="3">
        <f t="shared" si="7"/>
        <v>0</v>
      </c>
      <c r="AK8" s="3">
        <f t="shared" si="7"/>
        <v>0</v>
      </c>
      <c r="AL8" s="3">
        <f t="shared" si="7"/>
        <v>1</v>
      </c>
      <c r="AM8" s="3">
        <f t="shared" si="7"/>
        <v>1</v>
      </c>
      <c r="AN8" s="3">
        <f t="shared" si="7"/>
        <v>1</v>
      </c>
      <c r="AO8" s="3">
        <f t="shared" si="7"/>
        <v>1</v>
      </c>
      <c r="AP8" s="3">
        <f t="shared" si="7"/>
        <v>1</v>
      </c>
      <c r="AQ8" s="3">
        <f t="shared" si="7"/>
        <v>1</v>
      </c>
      <c r="AR8" s="3">
        <f t="shared" si="7"/>
        <v>1</v>
      </c>
      <c r="AS8" s="3">
        <f t="shared" si="7"/>
        <v>1</v>
      </c>
      <c r="AT8" s="3">
        <f t="shared" si="2"/>
        <v>11</v>
      </c>
      <c r="AU8" s="3">
        <f t="shared" si="3"/>
        <v>2</v>
      </c>
      <c r="AV8" s="3">
        <f t="shared" si="4"/>
        <v>13</v>
      </c>
    </row>
    <row r="9" spans="1:48" ht="15" customHeight="1" x14ac:dyDescent="0.45">
      <c r="A9" s="8" t="s">
        <v>90</v>
      </c>
      <c r="B9" s="13" t="s">
        <v>91</v>
      </c>
      <c r="C9" s="27"/>
      <c r="D9" s="8" t="s">
        <v>18</v>
      </c>
      <c r="E9" s="8" t="s">
        <v>20</v>
      </c>
      <c r="F9" s="8" t="s">
        <v>14</v>
      </c>
      <c r="G9" s="8" t="s">
        <v>17</v>
      </c>
      <c r="H9" s="8" t="s">
        <v>16</v>
      </c>
      <c r="I9" s="9">
        <v>54</v>
      </c>
      <c r="J9" s="8" t="s">
        <v>17</v>
      </c>
      <c r="K9" s="8" t="s">
        <v>16</v>
      </c>
      <c r="L9" s="8" t="s">
        <v>15</v>
      </c>
      <c r="M9" s="8" t="s">
        <v>14</v>
      </c>
      <c r="N9" s="8" t="s">
        <v>17</v>
      </c>
      <c r="O9" s="8" t="s">
        <v>14</v>
      </c>
      <c r="P9" s="8" t="s">
        <v>19</v>
      </c>
      <c r="Q9" s="8"/>
      <c r="R9" s="8"/>
      <c r="S9" s="8"/>
      <c r="T9" s="8"/>
      <c r="U9" s="8"/>
      <c r="V9" s="8"/>
      <c r="W9" s="8"/>
      <c r="X9" s="14">
        <f t="shared" si="0"/>
        <v>0.76923076923076927</v>
      </c>
      <c r="Z9" s="3">
        <f t="shared" ref="Z9:AS9" si="8">IF(OR(D9=D$3,ISBLANK(D9)),1,0)</f>
        <v>1</v>
      </c>
      <c r="AA9" s="3">
        <f t="shared" si="8"/>
        <v>1</v>
      </c>
      <c r="AB9" s="3">
        <f t="shared" si="8"/>
        <v>1</v>
      </c>
      <c r="AC9" s="3">
        <f t="shared" si="8"/>
        <v>0</v>
      </c>
      <c r="AD9" s="3">
        <f t="shared" si="8"/>
        <v>0</v>
      </c>
      <c r="AE9" s="3">
        <f t="shared" si="8"/>
        <v>1</v>
      </c>
      <c r="AF9" s="3">
        <f t="shared" si="8"/>
        <v>1</v>
      </c>
      <c r="AG9" s="3">
        <f t="shared" si="8"/>
        <v>1</v>
      </c>
      <c r="AH9" s="3">
        <f t="shared" si="8"/>
        <v>1</v>
      </c>
      <c r="AI9" s="3">
        <f t="shared" si="8"/>
        <v>1</v>
      </c>
      <c r="AJ9" s="3">
        <f t="shared" si="8"/>
        <v>1</v>
      </c>
      <c r="AK9" s="3">
        <f t="shared" si="8"/>
        <v>0</v>
      </c>
      <c r="AL9" s="3">
        <f t="shared" si="8"/>
        <v>1</v>
      </c>
      <c r="AM9" s="3">
        <f t="shared" si="8"/>
        <v>1</v>
      </c>
      <c r="AN9" s="3">
        <f t="shared" si="8"/>
        <v>1</v>
      </c>
      <c r="AO9" s="3">
        <f t="shared" si="8"/>
        <v>1</v>
      </c>
      <c r="AP9" s="3">
        <f t="shared" si="8"/>
        <v>1</v>
      </c>
      <c r="AQ9" s="3">
        <f t="shared" si="8"/>
        <v>1</v>
      </c>
      <c r="AR9" s="3">
        <f t="shared" si="8"/>
        <v>1</v>
      </c>
      <c r="AS9" s="3">
        <f t="shared" si="8"/>
        <v>1</v>
      </c>
      <c r="AT9" s="3">
        <f t="shared" si="2"/>
        <v>10</v>
      </c>
      <c r="AU9" s="3">
        <f t="shared" si="3"/>
        <v>3</v>
      </c>
      <c r="AV9" s="3">
        <f t="shared" si="4"/>
        <v>13</v>
      </c>
    </row>
    <row r="10" spans="1:48" ht="15" customHeight="1" x14ac:dyDescent="0.45">
      <c r="A10" s="8" t="s">
        <v>92</v>
      </c>
      <c r="B10" s="13" t="s">
        <v>40</v>
      </c>
      <c r="C10" s="27"/>
      <c r="D10" s="8" t="s">
        <v>18</v>
      </c>
      <c r="E10" s="8" t="s">
        <v>20</v>
      </c>
      <c r="F10" s="8" t="s">
        <v>14</v>
      </c>
      <c r="G10" s="8" t="s">
        <v>20</v>
      </c>
      <c r="H10" s="8" t="s">
        <v>17</v>
      </c>
      <c r="I10" s="9">
        <v>54</v>
      </c>
      <c r="J10" s="8" t="s">
        <v>17</v>
      </c>
      <c r="K10" s="8" t="s">
        <v>16</v>
      </c>
      <c r="L10" s="8" t="s">
        <v>15</v>
      </c>
      <c r="M10" s="8" t="s">
        <v>14</v>
      </c>
      <c r="N10" s="8" t="s">
        <v>17</v>
      </c>
      <c r="O10" s="8" t="s">
        <v>30</v>
      </c>
      <c r="P10" s="8" t="s">
        <v>19</v>
      </c>
      <c r="Q10" s="8"/>
      <c r="R10" s="8"/>
      <c r="S10" s="8"/>
      <c r="T10" s="8"/>
      <c r="U10" s="8"/>
      <c r="V10" s="8"/>
      <c r="W10" s="8"/>
      <c r="X10" s="14">
        <f t="shared" si="0"/>
        <v>0.92307692307692313</v>
      </c>
      <c r="Z10" s="3">
        <f t="shared" ref="Z10:AS10" si="9">IF(OR(D10=D$3,ISBLANK(D10)),1,0)</f>
        <v>1</v>
      </c>
      <c r="AA10" s="3">
        <f t="shared" si="9"/>
        <v>1</v>
      </c>
      <c r="AB10" s="3">
        <f t="shared" si="9"/>
        <v>1</v>
      </c>
      <c r="AC10" s="3">
        <f t="shared" si="9"/>
        <v>1</v>
      </c>
      <c r="AD10" s="3">
        <f t="shared" si="9"/>
        <v>0</v>
      </c>
      <c r="AE10" s="3">
        <f t="shared" si="9"/>
        <v>1</v>
      </c>
      <c r="AF10" s="3">
        <f t="shared" si="9"/>
        <v>1</v>
      </c>
      <c r="AG10" s="3">
        <f t="shared" si="9"/>
        <v>1</v>
      </c>
      <c r="AH10" s="3">
        <f t="shared" si="9"/>
        <v>1</v>
      </c>
      <c r="AI10" s="3">
        <f t="shared" si="9"/>
        <v>1</v>
      </c>
      <c r="AJ10" s="3">
        <f t="shared" si="9"/>
        <v>1</v>
      </c>
      <c r="AK10" s="3">
        <f t="shared" si="9"/>
        <v>1</v>
      </c>
      <c r="AL10" s="3">
        <f t="shared" si="9"/>
        <v>1</v>
      </c>
      <c r="AM10" s="3">
        <f t="shared" si="9"/>
        <v>1</v>
      </c>
      <c r="AN10" s="3">
        <f t="shared" si="9"/>
        <v>1</v>
      </c>
      <c r="AO10" s="3">
        <f t="shared" si="9"/>
        <v>1</v>
      </c>
      <c r="AP10" s="3">
        <f t="shared" si="9"/>
        <v>1</v>
      </c>
      <c r="AQ10" s="3">
        <f t="shared" si="9"/>
        <v>1</v>
      </c>
      <c r="AR10" s="3">
        <f t="shared" si="9"/>
        <v>1</v>
      </c>
      <c r="AS10" s="3">
        <f t="shared" si="9"/>
        <v>1</v>
      </c>
      <c r="AT10" s="3">
        <f t="shared" si="2"/>
        <v>12</v>
      </c>
      <c r="AU10" s="3">
        <f t="shared" si="3"/>
        <v>1</v>
      </c>
      <c r="AV10" s="3">
        <f t="shared" si="4"/>
        <v>13</v>
      </c>
    </row>
    <row r="11" spans="1:48" ht="15" customHeight="1" x14ac:dyDescent="0.45">
      <c r="A11" s="8" t="s">
        <v>93</v>
      </c>
      <c r="B11" s="13" t="s">
        <v>94</v>
      </c>
      <c r="C11" s="27"/>
      <c r="D11" s="8" t="s">
        <v>18</v>
      </c>
      <c r="E11" s="8" t="s">
        <v>20</v>
      </c>
      <c r="F11" s="8" t="s">
        <v>14</v>
      </c>
      <c r="G11" s="8" t="s">
        <v>20</v>
      </c>
      <c r="H11" s="8" t="s">
        <v>14</v>
      </c>
      <c r="I11" s="9">
        <v>54</v>
      </c>
      <c r="J11" s="8" t="s">
        <v>20</v>
      </c>
      <c r="K11" s="8" t="s">
        <v>18</v>
      </c>
      <c r="L11" s="8" t="s">
        <v>15</v>
      </c>
      <c r="M11" s="8" t="s">
        <v>14</v>
      </c>
      <c r="N11" s="8" t="s">
        <v>17</v>
      </c>
      <c r="O11" s="8" t="s">
        <v>30</v>
      </c>
      <c r="P11" s="8" t="s">
        <v>19</v>
      </c>
      <c r="Q11" s="8"/>
      <c r="R11" s="8"/>
      <c r="S11" s="8"/>
      <c r="T11" s="8"/>
      <c r="U11" s="8"/>
      <c r="V11" s="8"/>
      <c r="W11" s="8"/>
      <c r="X11" s="14">
        <f t="shared" si="0"/>
        <v>0.84615384615384615</v>
      </c>
      <c r="Z11" s="3">
        <f t="shared" ref="Z11:AS11" si="10">IF(OR(D11=D$3,ISBLANK(D11)),1,0)</f>
        <v>1</v>
      </c>
      <c r="AA11" s="3">
        <f t="shared" si="10"/>
        <v>1</v>
      </c>
      <c r="AB11" s="3">
        <f t="shared" si="10"/>
        <v>1</v>
      </c>
      <c r="AC11" s="3">
        <f t="shared" si="10"/>
        <v>1</v>
      </c>
      <c r="AD11" s="3">
        <f t="shared" si="10"/>
        <v>1</v>
      </c>
      <c r="AE11" s="3">
        <f t="shared" si="10"/>
        <v>1</v>
      </c>
      <c r="AF11" s="3">
        <f t="shared" si="10"/>
        <v>0</v>
      </c>
      <c r="AG11" s="3">
        <f t="shared" si="10"/>
        <v>0</v>
      </c>
      <c r="AH11" s="3">
        <f t="shared" si="10"/>
        <v>1</v>
      </c>
      <c r="AI11" s="3">
        <f t="shared" si="10"/>
        <v>1</v>
      </c>
      <c r="AJ11" s="3">
        <f t="shared" si="10"/>
        <v>1</v>
      </c>
      <c r="AK11" s="3">
        <f t="shared" si="10"/>
        <v>1</v>
      </c>
      <c r="AL11" s="3">
        <f t="shared" si="10"/>
        <v>1</v>
      </c>
      <c r="AM11" s="3">
        <f t="shared" si="10"/>
        <v>1</v>
      </c>
      <c r="AN11" s="3">
        <f t="shared" si="10"/>
        <v>1</v>
      </c>
      <c r="AO11" s="3">
        <f t="shared" si="10"/>
        <v>1</v>
      </c>
      <c r="AP11" s="3">
        <f t="shared" si="10"/>
        <v>1</v>
      </c>
      <c r="AQ11" s="3">
        <f t="shared" si="10"/>
        <v>1</v>
      </c>
      <c r="AR11" s="3">
        <f t="shared" si="10"/>
        <v>1</v>
      </c>
      <c r="AS11" s="3">
        <f t="shared" si="10"/>
        <v>1</v>
      </c>
      <c r="AT11" s="3">
        <f t="shared" si="2"/>
        <v>11</v>
      </c>
      <c r="AU11" s="3">
        <f t="shared" si="3"/>
        <v>2</v>
      </c>
      <c r="AV11" s="3">
        <f t="shared" si="4"/>
        <v>13</v>
      </c>
    </row>
    <row r="12" spans="1:48" ht="15" customHeight="1" x14ac:dyDescent="0.45">
      <c r="A12" s="8" t="s">
        <v>95</v>
      </c>
      <c r="B12" s="13" t="s">
        <v>96</v>
      </c>
      <c r="C12" s="27"/>
      <c r="D12" s="8" t="s">
        <v>16</v>
      </c>
      <c r="E12" s="8" t="s">
        <v>20</v>
      </c>
      <c r="F12" s="8" t="s">
        <v>30</v>
      </c>
      <c r="G12" s="8" t="s">
        <v>20</v>
      </c>
      <c r="H12" s="8" t="s">
        <v>30</v>
      </c>
      <c r="I12" s="9">
        <v>54</v>
      </c>
      <c r="J12" s="8" t="s">
        <v>20</v>
      </c>
      <c r="K12" s="8" t="s">
        <v>16</v>
      </c>
      <c r="L12" s="8" t="s">
        <v>15</v>
      </c>
      <c r="M12" s="8" t="s">
        <v>14</v>
      </c>
      <c r="N12" s="8" t="s">
        <v>17</v>
      </c>
      <c r="O12" s="8" t="s">
        <v>16</v>
      </c>
      <c r="P12" s="8" t="s">
        <v>19</v>
      </c>
      <c r="Q12" s="8"/>
      <c r="R12" s="8"/>
      <c r="S12" s="8"/>
      <c r="T12" s="8"/>
      <c r="U12" s="8"/>
      <c r="V12" s="8"/>
      <c r="W12" s="8"/>
      <c r="X12" s="14">
        <f t="shared" si="0"/>
        <v>0.61538461538461542</v>
      </c>
      <c r="Z12" s="3">
        <f t="shared" ref="Z12:AS12" si="11">IF(OR(D12=D$3,ISBLANK(D12)),1,0)</f>
        <v>0</v>
      </c>
      <c r="AA12" s="3">
        <f t="shared" si="11"/>
        <v>1</v>
      </c>
      <c r="AB12" s="3">
        <f t="shared" si="11"/>
        <v>0</v>
      </c>
      <c r="AC12" s="3">
        <f t="shared" si="11"/>
        <v>1</v>
      </c>
      <c r="AD12" s="3">
        <f t="shared" si="11"/>
        <v>0</v>
      </c>
      <c r="AE12" s="3">
        <f t="shared" si="11"/>
        <v>1</v>
      </c>
      <c r="AF12" s="3">
        <f t="shared" si="11"/>
        <v>0</v>
      </c>
      <c r="AG12" s="3">
        <f t="shared" si="11"/>
        <v>1</v>
      </c>
      <c r="AH12" s="3">
        <f t="shared" si="11"/>
        <v>1</v>
      </c>
      <c r="AI12" s="3">
        <f t="shared" si="11"/>
        <v>1</v>
      </c>
      <c r="AJ12" s="3">
        <f t="shared" si="11"/>
        <v>1</v>
      </c>
      <c r="AK12" s="3">
        <f t="shared" si="11"/>
        <v>0</v>
      </c>
      <c r="AL12" s="3">
        <f t="shared" si="11"/>
        <v>1</v>
      </c>
      <c r="AM12" s="3">
        <f t="shared" si="11"/>
        <v>1</v>
      </c>
      <c r="AN12" s="3">
        <f t="shared" si="11"/>
        <v>1</v>
      </c>
      <c r="AO12" s="3">
        <f t="shared" si="11"/>
        <v>1</v>
      </c>
      <c r="AP12" s="3">
        <f t="shared" si="11"/>
        <v>1</v>
      </c>
      <c r="AQ12" s="3">
        <f t="shared" si="11"/>
        <v>1</v>
      </c>
      <c r="AR12" s="3">
        <f t="shared" si="11"/>
        <v>1</v>
      </c>
      <c r="AS12" s="3">
        <f t="shared" si="11"/>
        <v>1</v>
      </c>
      <c r="AT12" s="3">
        <f t="shared" si="2"/>
        <v>8</v>
      </c>
      <c r="AU12" s="3">
        <f t="shared" si="3"/>
        <v>5</v>
      </c>
      <c r="AV12" s="3">
        <f t="shared" si="4"/>
        <v>13</v>
      </c>
    </row>
    <row r="13" spans="1:48" ht="15" customHeight="1" x14ac:dyDescent="0.45">
      <c r="A13" s="8" t="s">
        <v>97</v>
      </c>
      <c r="B13" s="13" t="s">
        <v>98</v>
      </c>
      <c r="C13" s="27"/>
      <c r="D13" s="8" t="s">
        <v>18</v>
      </c>
      <c r="E13" s="8" t="s">
        <v>20</v>
      </c>
      <c r="F13" s="8" t="s">
        <v>14</v>
      </c>
      <c r="G13" s="8" t="s">
        <v>17</v>
      </c>
      <c r="H13" s="8" t="s">
        <v>30</v>
      </c>
      <c r="I13" s="9">
        <v>54</v>
      </c>
      <c r="J13" s="8" t="s">
        <v>15</v>
      </c>
      <c r="K13" s="8" t="s">
        <v>16</v>
      </c>
      <c r="L13" s="8" t="s">
        <v>17</v>
      </c>
      <c r="M13" s="8" t="s">
        <v>14</v>
      </c>
      <c r="N13" s="8" t="s">
        <v>19</v>
      </c>
      <c r="O13" s="8" t="s">
        <v>30</v>
      </c>
      <c r="P13" s="8" t="s">
        <v>17</v>
      </c>
      <c r="Q13" s="8"/>
      <c r="R13" s="8"/>
      <c r="S13" s="8"/>
      <c r="T13" s="8"/>
      <c r="U13" s="8"/>
      <c r="V13" s="8"/>
      <c r="W13" s="8"/>
      <c r="X13" s="14">
        <f t="shared" si="0"/>
        <v>0.53846153846153844</v>
      </c>
      <c r="Z13" s="3">
        <f t="shared" ref="Z13:AS13" si="12">IF(OR(D13=D$3,ISBLANK(D13)),1,0)</f>
        <v>1</v>
      </c>
      <c r="AA13" s="3">
        <f t="shared" si="12"/>
        <v>1</v>
      </c>
      <c r="AB13" s="3">
        <f t="shared" si="12"/>
        <v>1</v>
      </c>
      <c r="AC13" s="3">
        <f t="shared" si="12"/>
        <v>0</v>
      </c>
      <c r="AD13" s="3">
        <f t="shared" si="12"/>
        <v>0</v>
      </c>
      <c r="AE13" s="3">
        <f t="shared" si="12"/>
        <v>1</v>
      </c>
      <c r="AF13" s="3">
        <f t="shared" si="12"/>
        <v>0</v>
      </c>
      <c r="AG13" s="3">
        <f t="shared" si="12"/>
        <v>1</v>
      </c>
      <c r="AH13" s="3">
        <f t="shared" si="12"/>
        <v>0</v>
      </c>
      <c r="AI13" s="3">
        <f t="shared" si="12"/>
        <v>1</v>
      </c>
      <c r="AJ13" s="3">
        <f t="shared" si="12"/>
        <v>0</v>
      </c>
      <c r="AK13" s="3">
        <f t="shared" si="12"/>
        <v>1</v>
      </c>
      <c r="AL13" s="3">
        <f t="shared" si="12"/>
        <v>0</v>
      </c>
      <c r="AM13" s="3">
        <f t="shared" si="12"/>
        <v>1</v>
      </c>
      <c r="AN13" s="3">
        <f t="shared" si="12"/>
        <v>1</v>
      </c>
      <c r="AO13" s="3">
        <f t="shared" si="12"/>
        <v>1</v>
      </c>
      <c r="AP13" s="3">
        <f t="shared" si="12"/>
        <v>1</v>
      </c>
      <c r="AQ13" s="3">
        <f t="shared" si="12"/>
        <v>1</v>
      </c>
      <c r="AR13" s="3">
        <f t="shared" si="12"/>
        <v>1</v>
      </c>
      <c r="AS13" s="3">
        <f t="shared" si="12"/>
        <v>1</v>
      </c>
      <c r="AT13" s="3">
        <f t="shared" si="2"/>
        <v>7</v>
      </c>
      <c r="AU13" s="3">
        <f t="shared" si="3"/>
        <v>6</v>
      </c>
      <c r="AV13" s="3">
        <f t="shared" si="4"/>
        <v>13</v>
      </c>
    </row>
    <row r="14" spans="1:48" ht="15" customHeight="1" x14ac:dyDescent="0.45">
      <c r="A14" s="8" t="s">
        <v>99</v>
      </c>
      <c r="B14" s="13" t="s">
        <v>100</v>
      </c>
      <c r="C14" s="27"/>
      <c r="D14" s="8" t="s">
        <v>18</v>
      </c>
      <c r="E14" s="8" t="s">
        <v>20</v>
      </c>
      <c r="F14" s="8" t="s">
        <v>14</v>
      </c>
      <c r="G14" s="8" t="s">
        <v>20</v>
      </c>
      <c r="H14" s="8" t="s">
        <v>14</v>
      </c>
      <c r="I14" s="9">
        <v>54</v>
      </c>
      <c r="J14" s="8" t="s">
        <v>17</v>
      </c>
      <c r="K14" s="8" t="s">
        <v>16</v>
      </c>
      <c r="L14" s="8" t="s">
        <v>17</v>
      </c>
      <c r="M14" s="8" t="s">
        <v>14</v>
      </c>
      <c r="N14" s="8" t="s">
        <v>17</v>
      </c>
      <c r="O14" s="8" t="s">
        <v>30</v>
      </c>
      <c r="P14" s="8" t="s">
        <v>19</v>
      </c>
      <c r="Q14" s="8"/>
      <c r="R14" s="8"/>
      <c r="S14" s="8"/>
      <c r="T14" s="8"/>
      <c r="U14" s="8"/>
      <c r="V14" s="8"/>
      <c r="W14" s="8"/>
      <c r="X14" s="14">
        <f t="shared" si="0"/>
        <v>0.92307692307692313</v>
      </c>
      <c r="Z14" s="3">
        <f t="shared" ref="Z14:AS14" si="13">IF(OR(D14=D$3,ISBLANK(D14)),1,0)</f>
        <v>1</v>
      </c>
      <c r="AA14" s="3">
        <f t="shared" si="13"/>
        <v>1</v>
      </c>
      <c r="AB14" s="3">
        <f t="shared" si="13"/>
        <v>1</v>
      </c>
      <c r="AC14" s="3">
        <f t="shared" si="13"/>
        <v>1</v>
      </c>
      <c r="AD14" s="3">
        <f t="shared" si="13"/>
        <v>1</v>
      </c>
      <c r="AE14" s="3">
        <f t="shared" si="13"/>
        <v>1</v>
      </c>
      <c r="AF14" s="3">
        <f t="shared" si="13"/>
        <v>1</v>
      </c>
      <c r="AG14" s="3">
        <f t="shared" si="13"/>
        <v>1</v>
      </c>
      <c r="AH14" s="3">
        <f t="shared" si="13"/>
        <v>0</v>
      </c>
      <c r="AI14" s="3">
        <f t="shared" si="13"/>
        <v>1</v>
      </c>
      <c r="AJ14" s="3">
        <f t="shared" si="13"/>
        <v>1</v>
      </c>
      <c r="AK14" s="3">
        <f t="shared" si="13"/>
        <v>1</v>
      </c>
      <c r="AL14" s="3">
        <f t="shared" si="13"/>
        <v>1</v>
      </c>
      <c r="AM14" s="3">
        <f t="shared" si="13"/>
        <v>1</v>
      </c>
      <c r="AN14" s="3">
        <f t="shared" si="13"/>
        <v>1</v>
      </c>
      <c r="AO14" s="3">
        <f t="shared" si="13"/>
        <v>1</v>
      </c>
      <c r="AP14" s="3">
        <f t="shared" si="13"/>
        <v>1</v>
      </c>
      <c r="AQ14" s="3">
        <f t="shared" si="13"/>
        <v>1</v>
      </c>
      <c r="AR14" s="3">
        <f t="shared" si="13"/>
        <v>1</v>
      </c>
      <c r="AS14" s="3">
        <f t="shared" si="13"/>
        <v>1</v>
      </c>
      <c r="AT14" s="3">
        <f t="shared" si="2"/>
        <v>12</v>
      </c>
      <c r="AU14" s="3">
        <f t="shared" si="3"/>
        <v>1</v>
      </c>
      <c r="AV14" s="3">
        <f t="shared" si="4"/>
        <v>13</v>
      </c>
    </row>
    <row r="15" spans="1:48" ht="15" customHeight="1" x14ac:dyDescent="0.45">
      <c r="A15" s="8" t="s">
        <v>101</v>
      </c>
      <c r="B15" s="13" t="s">
        <v>102</v>
      </c>
      <c r="C15" s="27"/>
      <c r="D15" s="8" t="s">
        <v>16</v>
      </c>
      <c r="E15" s="8" t="s">
        <v>20</v>
      </c>
      <c r="F15" s="8" t="s">
        <v>14</v>
      </c>
      <c r="G15" s="8" t="s">
        <v>20</v>
      </c>
      <c r="H15" s="8" t="s">
        <v>14</v>
      </c>
      <c r="I15" s="9">
        <v>54</v>
      </c>
      <c r="J15" s="8" t="s">
        <v>17</v>
      </c>
      <c r="K15" s="8" t="s">
        <v>16</v>
      </c>
      <c r="L15" s="8" t="s">
        <v>20</v>
      </c>
      <c r="M15" s="8" t="s">
        <v>14</v>
      </c>
      <c r="N15" s="8" t="s">
        <v>30</v>
      </c>
      <c r="O15" s="8" t="s">
        <v>30</v>
      </c>
      <c r="P15" s="8" t="s">
        <v>19</v>
      </c>
      <c r="Q15" s="8"/>
      <c r="R15" s="8"/>
      <c r="S15" s="8"/>
      <c r="T15" s="8"/>
      <c r="U15" s="8"/>
      <c r="V15" s="8"/>
      <c r="W15" s="8"/>
      <c r="X15" s="14">
        <f t="shared" si="0"/>
        <v>0.76923076923076927</v>
      </c>
      <c r="Z15" s="3">
        <f t="shared" ref="Z15:AS15" si="14">IF(OR(D15=D$3,ISBLANK(D15)),1,0)</f>
        <v>0</v>
      </c>
      <c r="AA15" s="3">
        <f t="shared" si="14"/>
        <v>1</v>
      </c>
      <c r="AB15" s="3">
        <f t="shared" si="14"/>
        <v>1</v>
      </c>
      <c r="AC15" s="3">
        <f t="shared" si="14"/>
        <v>1</v>
      </c>
      <c r="AD15" s="3">
        <f t="shared" si="14"/>
        <v>1</v>
      </c>
      <c r="AE15" s="3">
        <f t="shared" si="14"/>
        <v>1</v>
      </c>
      <c r="AF15" s="3">
        <f t="shared" si="14"/>
        <v>1</v>
      </c>
      <c r="AG15" s="3">
        <f t="shared" si="14"/>
        <v>1</v>
      </c>
      <c r="AH15" s="3">
        <f t="shared" si="14"/>
        <v>0</v>
      </c>
      <c r="AI15" s="3">
        <f t="shared" si="14"/>
        <v>1</v>
      </c>
      <c r="AJ15" s="3">
        <f t="shared" si="14"/>
        <v>0</v>
      </c>
      <c r="AK15" s="3">
        <f t="shared" si="14"/>
        <v>1</v>
      </c>
      <c r="AL15" s="3">
        <f t="shared" si="14"/>
        <v>1</v>
      </c>
      <c r="AM15" s="3">
        <f t="shared" si="14"/>
        <v>1</v>
      </c>
      <c r="AN15" s="3">
        <f t="shared" si="14"/>
        <v>1</v>
      </c>
      <c r="AO15" s="3">
        <f t="shared" si="14"/>
        <v>1</v>
      </c>
      <c r="AP15" s="3">
        <f t="shared" si="14"/>
        <v>1</v>
      </c>
      <c r="AQ15" s="3">
        <f t="shared" si="14"/>
        <v>1</v>
      </c>
      <c r="AR15" s="3">
        <f t="shared" si="14"/>
        <v>1</v>
      </c>
      <c r="AS15" s="3">
        <f t="shared" si="14"/>
        <v>1</v>
      </c>
      <c r="AT15" s="3">
        <f t="shared" si="2"/>
        <v>10</v>
      </c>
      <c r="AU15" s="3">
        <f t="shared" si="3"/>
        <v>3</v>
      </c>
      <c r="AV15" s="3">
        <f t="shared" si="4"/>
        <v>13</v>
      </c>
    </row>
    <row r="16" spans="1:48" ht="15" customHeight="1" x14ac:dyDescent="0.45">
      <c r="A16" s="8" t="s">
        <v>103</v>
      </c>
      <c r="B16" s="13" t="s">
        <v>104</v>
      </c>
      <c r="C16" s="27"/>
      <c r="D16" s="8" t="s">
        <v>18</v>
      </c>
      <c r="E16" s="8" t="s">
        <v>20</v>
      </c>
      <c r="F16" s="8" t="s">
        <v>18</v>
      </c>
      <c r="G16" s="8" t="s">
        <v>20</v>
      </c>
      <c r="H16" s="8" t="s">
        <v>14</v>
      </c>
      <c r="I16" s="9">
        <v>54</v>
      </c>
      <c r="J16" s="8" t="s">
        <v>17</v>
      </c>
      <c r="K16" s="8" t="s">
        <v>16</v>
      </c>
      <c r="L16" s="8" t="s">
        <v>19</v>
      </c>
      <c r="M16" s="8" t="s">
        <v>14</v>
      </c>
      <c r="N16" s="8" t="s">
        <v>15</v>
      </c>
      <c r="O16" s="8" t="s">
        <v>30</v>
      </c>
      <c r="P16" s="8" t="s">
        <v>19</v>
      </c>
      <c r="Q16" s="8"/>
      <c r="R16" s="8"/>
      <c r="S16" s="8"/>
      <c r="T16" s="8"/>
      <c r="U16" s="8"/>
      <c r="V16" s="8"/>
      <c r="W16" s="8"/>
      <c r="X16" s="14">
        <f t="shared" si="0"/>
        <v>0.76923076923076927</v>
      </c>
      <c r="Z16" s="3">
        <f t="shared" ref="Z16:AS16" si="15">IF(OR(D16=D$3,ISBLANK(D16)),1,0)</f>
        <v>1</v>
      </c>
      <c r="AA16" s="3">
        <f t="shared" si="15"/>
        <v>1</v>
      </c>
      <c r="AB16" s="3">
        <f t="shared" si="15"/>
        <v>0</v>
      </c>
      <c r="AC16" s="3">
        <f t="shared" si="15"/>
        <v>1</v>
      </c>
      <c r="AD16" s="3">
        <f t="shared" si="15"/>
        <v>1</v>
      </c>
      <c r="AE16" s="3">
        <f t="shared" si="15"/>
        <v>1</v>
      </c>
      <c r="AF16" s="3">
        <f t="shared" si="15"/>
        <v>1</v>
      </c>
      <c r="AG16" s="3">
        <f t="shared" si="15"/>
        <v>1</v>
      </c>
      <c r="AH16" s="3">
        <f t="shared" si="15"/>
        <v>0</v>
      </c>
      <c r="AI16" s="3">
        <f t="shared" si="15"/>
        <v>1</v>
      </c>
      <c r="AJ16" s="3">
        <f t="shared" si="15"/>
        <v>0</v>
      </c>
      <c r="AK16" s="3">
        <f t="shared" si="15"/>
        <v>1</v>
      </c>
      <c r="AL16" s="3">
        <f t="shared" si="15"/>
        <v>1</v>
      </c>
      <c r="AM16" s="3">
        <f t="shared" si="15"/>
        <v>1</v>
      </c>
      <c r="AN16" s="3">
        <f t="shared" si="15"/>
        <v>1</v>
      </c>
      <c r="AO16" s="3">
        <f t="shared" si="15"/>
        <v>1</v>
      </c>
      <c r="AP16" s="3">
        <f t="shared" si="15"/>
        <v>1</v>
      </c>
      <c r="AQ16" s="3">
        <f t="shared" si="15"/>
        <v>1</v>
      </c>
      <c r="AR16" s="3">
        <f t="shared" si="15"/>
        <v>1</v>
      </c>
      <c r="AS16" s="3">
        <f t="shared" si="15"/>
        <v>1</v>
      </c>
      <c r="AT16" s="3">
        <f t="shared" si="2"/>
        <v>10</v>
      </c>
      <c r="AU16" s="3">
        <f t="shared" si="3"/>
        <v>3</v>
      </c>
      <c r="AV16" s="3">
        <f t="shared" si="4"/>
        <v>13</v>
      </c>
    </row>
    <row r="17" spans="1:48" ht="15" customHeight="1" x14ac:dyDescent="0.45">
      <c r="A17" s="8" t="s">
        <v>105</v>
      </c>
      <c r="B17" s="13" t="s">
        <v>106</v>
      </c>
      <c r="C17" s="27"/>
      <c r="D17" s="8" t="s">
        <v>16</v>
      </c>
      <c r="E17" s="8" t="s">
        <v>20</v>
      </c>
      <c r="F17" s="8" t="s">
        <v>14</v>
      </c>
      <c r="G17" s="8" t="s">
        <v>17</v>
      </c>
      <c r="H17" s="8" t="s">
        <v>14</v>
      </c>
      <c r="I17" s="9">
        <v>54</v>
      </c>
      <c r="J17" s="8" t="s">
        <v>19</v>
      </c>
      <c r="K17" s="8" t="s">
        <v>16</v>
      </c>
      <c r="L17" s="8" t="s">
        <v>17</v>
      </c>
      <c r="M17" s="8" t="s">
        <v>14</v>
      </c>
      <c r="N17" s="8" t="s">
        <v>17</v>
      </c>
      <c r="O17" s="8" t="s">
        <v>30</v>
      </c>
      <c r="P17" s="8" t="s">
        <v>19</v>
      </c>
      <c r="Q17" s="8"/>
      <c r="R17" s="8"/>
      <c r="S17" s="8"/>
      <c r="T17" s="8"/>
      <c r="U17" s="8"/>
      <c r="V17" s="8"/>
      <c r="W17" s="8"/>
      <c r="X17" s="14">
        <f t="shared" si="0"/>
        <v>0.69230769230769229</v>
      </c>
      <c r="Z17" s="3">
        <f t="shared" ref="Z17:AS17" si="16">IF(OR(D17=D$3,ISBLANK(D17)),1,0)</f>
        <v>0</v>
      </c>
      <c r="AA17" s="3">
        <f t="shared" si="16"/>
        <v>1</v>
      </c>
      <c r="AB17" s="3">
        <f t="shared" si="16"/>
        <v>1</v>
      </c>
      <c r="AC17" s="3">
        <f t="shared" si="16"/>
        <v>0</v>
      </c>
      <c r="AD17" s="3">
        <f t="shared" si="16"/>
        <v>1</v>
      </c>
      <c r="AE17" s="3">
        <f t="shared" si="16"/>
        <v>1</v>
      </c>
      <c r="AF17" s="3">
        <f t="shared" si="16"/>
        <v>0</v>
      </c>
      <c r="AG17" s="3">
        <f t="shared" si="16"/>
        <v>1</v>
      </c>
      <c r="AH17" s="3">
        <f t="shared" si="16"/>
        <v>0</v>
      </c>
      <c r="AI17" s="3">
        <f t="shared" si="16"/>
        <v>1</v>
      </c>
      <c r="AJ17" s="3">
        <f t="shared" si="16"/>
        <v>1</v>
      </c>
      <c r="AK17" s="3">
        <f t="shared" si="16"/>
        <v>1</v>
      </c>
      <c r="AL17" s="3">
        <f t="shared" si="16"/>
        <v>1</v>
      </c>
      <c r="AM17" s="3">
        <f t="shared" si="16"/>
        <v>1</v>
      </c>
      <c r="AN17" s="3">
        <f t="shared" si="16"/>
        <v>1</v>
      </c>
      <c r="AO17" s="3">
        <f t="shared" si="16"/>
        <v>1</v>
      </c>
      <c r="AP17" s="3">
        <f t="shared" si="16"/>
        <v>1</v>
      </c>
      <c r="AQ17" s="3">
        <f t="shared" si="16"/>
        <v>1</v>
      </c>
      <c r="AR17" s="3">
        <f t="shared" si="16"/>
        <v>1</v>
      </c>
      <c r="AS17" s="3">
        <f t="shared" si="16"/>
        <v>1</v>
      </c>
      <c r="AT17" s="3">
        <f t="shared" si="2"/>
        <v>9</v>
      </c>
      <c r="AU17" s="3">
        <f t="shared" si="3"/>
        <v>4</v>
      </c>
      <c r="AV17" s="3">
        <f t="shared" si="4"/>
        <v>13</v>
      </c>
    </row>
    <row r="18" spans="1:48" ht="15" customHeight="1" x14ac:dyDescent="0.45">
      <c r="A18" s="8" t="s">
        <v>107</v>
      </c>
      <c r="B18" s="13" t="s">
        <v>108</v>
      </c>
      <c r="C18" s="27"/>
      <c r="D18" s="8" t="s">
        <v>18</v>
      </c>
      <c r="E18" s="8" t="s">
        <v>15</v>
      </c>
      <c r="F18" s="8" t="s">
        <v>14</v>
      </c>
      <c r="G18" s="8" t="s">
        <v>20</v>
      </c>
      <c r="H18" s="8" t="s">
        <v>14</v>
      </c>
      <c r="I18" s="9">
        <v>56</v>
      </c>
      <c r="J18" s="8" t="s">
        <v>17</v>
      </c>
      <c r="K18" s="8" t="s">
        <v>16</v>
      </c>
      <c r="L18" s="8" t="s">
        <v>20</v>
      </c>
      <c r="M18" s="8" t="s">
        <v>14</v>
      </c>
      <c r="N18" s="8" t="s">
        <v>19</v>
      </c>
      <c r="O18" s="8" t="s">
        <v>18</v>
      </c>
      <c r="P18" s="8" t="s">
        <v>19</v>
      </c>
      <c r="Q18" s="8"/>
      <c r="R18" s="8"/>
      <c r="S18" s="8"/>
      <c r="T18" s="8"/>
      <c r="U18" s="8"/>
      <c r="V18" s="8"/>
      <c r="W18" s="8"/>
      <c r="X18" s="14">
        <f t="shared" si="0"/>
        <v>0.61538461538461542</v>
      </c>
      <c r="Z18" s="3">
        <f t="shared" ref="Z18:AS18" si="17">IF(OR(D18=D$3,ISBLANK(D18)),1,0)</f>
        <v>1</v>
      </c>
      <c r="AA18" s="3">
        <f t="shared" si="17"/>
        <v>0</v>
      </c>
      <c r="AB18" s="3">
        <f t="shared" si="17"/>
        <v>1</v>
      </c>
      <c r="AC18" s="3">
        <f t="shared" si="17"/>
        <v>1</v>
      </c>
      <c r="AD18" s="3">
        <f t="shared" si="17"/>
        <v>1</v>
      </c>
      <c r="AE18" s="3">
        <f t="shared" si="17"/>
        <v>0</v>
      </c>
      <c r="AF18" s="3">
        <f t="shared" si="17"/>
        <v>1</v>
      </c>
      <c r="AG18" s="3">
        <f t="shared" si="17"/>
        <v>1</v>
      </c>
      <c r="AH18" s="3">
        <f t="shared" si="17"/>
        <v>0</v>
      </c>
      <c r="AI18" s="3">
        <f t="shared" si="17"/>
        <v>1</v>
      </c>
      <c r="AJ18" s="3">
        <f t="shared" si="17"/>
        <v>0</v>
      </c>
      <c r="AK18" s="3">
        <f t="shared" si="17"/>
        <v>0</v>
      </c>
      <c r="AL18" s="3">
        <f t="shared" si="17"/>
        <v>1</v>
      </c>
      <c r="AM18" s="3">
        <f t="shared" si="17"/>
        <v>1</v>
      </c>
      <c r="AN18" s="3">
        <f t="shared" si="17"/>
        <v>1</v>
      </c>
      <c r="AO18" s="3">
        <f t="shared" si="17"/>
        <v>1</v>
      </c>
      <c r="AP18" s="3">
        <f t="shared" si="17"/>
        <v>1</v>
      </c>
      <c r="AQ18" s="3">
        <f t="shared" si="17"/>
        <v>1</v>
      </c>
      <c r="AR18" s="3">
        <f t="shared" si="17"/>
        <v>1</v>
      </c>
      <c r="AS18" s="3">
        <f t="shared" si="17"/>
        <v>1</v>
      </c>
      <c r="AT18" s="3">
        <f t="shared" si="2"/>
        <v>8</v>
      </c>
      <c r="AU18" s="3">
        <f t="shared" si="3"/>
        <v>5</v>
      </c>
      <c r="AV18" s="3">
        <f t="shared" si="4"/>
        <v>13</v>
      </c>
    </row>
    <row r="19" spans="1:48" ht="15" customHeight="1" x14ac:dyDescent="0.45">
      <c r="A19" s="8" t="s">
        <v>109</v>
      </c>
      <c r="B19" s="13" t="s">
        <v>110</v>
      </c>
      <c r="C19" s="27"/>
      <c r="D19" s="8" t="s">
        <v>18</v>
      </c>
      <c r="E19" s="8" t="s">
        <v>20</v>
      </c>
      <c r="F19" s="8" t="s">
        <v>14</v>
      </c>
      <c r="G19" s="8" t="s">
        <v>20</v>
      </c>
      <c r="H19" s="8" t="s">
        <v>14</v>
      </c>
      <c r="I19" s="9">
        <v>54</v>
      </c>
      <c r="J19" s="8" t="s">
        <v>17</v>
      </c>
      <c r="K19" s="8" t="s">
        <v>16</v>
      </c>
      <c r="L19" s="8" t="s">
        <v>15</v>
      </c>
      <c r="M19" s="8" t="s">
        <v>14</v>
      </c>
      <c r="N19" s="8" t="s">
        <v>17</v>
      </c>
      <c r="O19" s="8" t="s">
        <v>30</v>
      </c>
      <c r="P19" s="8" t="s">
        <v>19</v>
      </c>
      <c r="Q19" s="8"/>
      <c r="R19" s="8"/>
      <c r="S19" s="8"/>
      <c r="T19" s="8"/>
      <c r="U19" s="8"/>
      <c r="V19" s="8"/>
      <c r="W19" s="8"/>
      <c r="X19" s="14">
        <f t="shared" si="0"/>
        <v>1</v>
      </c>
      <c r="Z19" s="3">
        <f t="shared" ref="Z19:AS19" si="18">IF(OR(D19=D$3,ISBLANK(D19)),1,0)</f>
        <v>1</v>
      </c>
      <c r="AA19" s="3">
        <f t="shared" si="18"/>
        <v>1</v>
      </c>
      <c r="AB19" s="3">
        <f t="shared" si="18"/>
        <v>1</v>
      </c>
      <c r="AC19" s="3">
        <f t="shared" si="18"/>
        <v>1</v>
      </c>
      <c r="AD19" s="3">
        <f t="shared" si="18"/>
        <v>1</v>
      </c>
      <c r="AE19" s="3">
        <f t="shared" si="18"/>
        <v>1</v>
      </c>
      <c r="AF19" s="3">
        <f t="shared" si="18"/>
        <v>1</v>
      </c>
      <c r="AG19" s="3">
        <f t="shared" si="18"/>
        <v>1</v>
      </c>
      <c r="AH19" s="3">
        <f t="shared" si="18"/>
        <v>1</v>
      </c>
      <c r="AI19" s="3">
        <f t="shared" si="18"/>
        <v>1</v>
      </c>
      <c r="AJ19" s="3">
        <f t="shared" si="18"/>
        <v>1</v>
      </c>
      <c r="AK19" s="3">
        <f t="shared" si="18"/>
        <v>1</v>
      </c>
      <c r="AL19" s="3">
        <f t="shared" si="18"/>
        <v>1</v>
      </c>
      <c r="AM19" s="3">
        <f t="shared" si="18"/>
        <v>1</v>
      </c>
      <c r="AN19" s="3">
        <f t="shared" si="18"/>
        <v>1</v>
      </c>
      <c r="AO19" s="3">
        <f t="shared" si="18"/>
        <v>1</v>
      </c>
      <c r="AP19" s="3">
        <f t="shared" si="18"/>
        <v>1</v>
      </c>
      <c r="AQ19" s="3">
        <f t="shared" si="18"/>
        <v>1</v>
      </c>
      <c r="AR19" s="3">
        <f t="shared" si="18"/>
        <v>1</v>
      </c>
      <c r="AS19" s="3">
        <f t="shared" si="18"/>
        <v>1</v>
      </c>
      <c r="AT19" s="3">
        <f t="shared" si="2"/>
        <v>13</v>
      </c>
      <c r="AU19" s="3">
        <f t="shared" si="3"/>
        <v>0</v>
      </c>
      <c r="AV19" s="3">
        <f t="shared" si="4"/>
        <v>13</v>
      </c>
    </row>
    <row r="20" spans="1:48" ht="15" customHeight="1" x14ac:dyDescent="0.45">
      <c r="A20" s="8" t="s">
        <v>111</v>
      </c>
      <c r="B20" s="13" t="s">
        <v>112</v>
      </c>
      <c r="C20" s="27"/>
      <c r="D20" s="8" t="s">
        <v>18</v>
      </c>
      <c r="E20" s="8" t="s">
        <v>20</v>
      </c>
      <c r="F20" s="8" t="s">
        <v>14</v>
      </c>
      <c r="G20" s="8" t="s">
        <v>20</v>
      </c>
      <c r="H20" s="8" t="s">
        <v>14</v>
      </c>
      <c r="I20" s="9">
        <v>54</v>
      </c>
      <c r="J20" s="8" t="s">
        <v>17</v>
      </c>
      <c r="K20" s="8" t="s">
        <v>16</v>
      </c>
      <c r="L20" s="8" t="s">
        <v>20</v>
      </c>
      <c r="M20" s="8" t="s">
        <v>14</v>
      </c>
      <c r="N20" s="8" t="s">
        <v>20</v>
      </c>
      <c r="O20" s="8" t="s">
        <v>14</v>
      </c>
      <c r="P20" s="8" t="s">
        <v>19</v>
      </c>
      <c r="Q20" s="8"/>
      <c r="R20" s="8"/>
      <c r="S20" s="8"/>
      <c r="T20" s="8"/>
      <c r="U20" s="8"/>
      <c r="V20" s="8"/>
      <c r="W20" s="8"/>
      <c r="X20" s="14">
        <f t="shared" si="0"/>
        <v>0.76923076923076927</v>
      </c>
      <c r="Z20" s="3">
        <f t="shared" ref="Z20:AS20" si="19">IF(OR(D20=D$3,ISBLANK(D20)),1,0)</f>
        <v>1</v>
      </c>
      <c r="AA20" s="3">
        <f t="shared" si="19"/>
        <v>1</v>
      </c>
      <c r="AB20" s="3">
        <f t="shared" si="19"/>
        <v>1</v>
      </c>
      <c r="AC20" s="3">
        <f t="shared" si="19"/>
        <v>1</v>
      </c>
      <c r="AD20" s="3">
        <f t="shared" si="19"/>
        <v>1</v>
      </c>
      <c r="AE20" s="3">
        <f t="shared" si="19"/>
        <v>1</v>
      </c>
      <c r="AF20" s="3">
        <f t="shared" si="19"/>
        <v>1</v>
      </c>
      <c r="AG20" s="3">
        <f t="shared" si="19"/>
        <v>1</v>
      </c>
      <c r="AH20" s="3">
        <f t="shared" si="19"/>
        <v>0</v>
      </c>
      <c r="AI20" s="3">
        <f t="shared" si="19"/>
        <v>1</v>
      </c>
      <c r="AJ20" s="3">
        <f t="shared" si="19"/>
        <v>0</v>
      </c>
      <c r="AK20" s="3">
        <f t="shared" si="19"/>
        <v>0</v>
      </c>
      <c r="AL20" s="3">
        <f t="shared" si="19"/>
        <v>1</v>
      </c>
      <c r="AM20" s="3">
        <f t="shared" si="19"/>
        <v>1</v>
      </c>
      <c r="AN20" s="3">
        <f t="shared" si="19"/>
        <v>1</v>
      </c>
      <c r="AO20" s="3">
        <f t="shared" si="19"/>
        <v>1</v>
      </c>
      <c r="AP20" s="3">
        <f t="shared" si="19"/>
        <v>1</v>
      </c>
      <c r="AQ20" s="3">
        <f t="shared" si="19"/>
        <v>1</v>
      </c>
      <c r="AR20" s="3">
        <f t="shared" si="19"/>
        <v>1</v>
      </c>
      <c r="AS20" s="3">
        <f t="shared" si="19"/>
        <v>1</v>
      </c>
      <c r="AT20" s="3">
        <f t="shared" si="2"/>
        <v>10</v>
      </c>
      <c r="AU20" s="3">
        <f t="shared" si="3"/>
        <v>3</v>
      </c>
      <c r="AV20" s="3">
        <f t="shared" si="4"/>
        <v>13</v>
      </c>
    </row>
    <row r="21" spans="1:48" ht="15" customHeight="1" x14ac:dyDescent="0.45">
      <c r="A21" s="8" t="s">
        <v>113</v>
      </c>
      <c r="B21" s="13" t="s">
        <v>114</v>
      </c>
      <c r="C21" s="27"/>
      <c r="D21" s="8" t="s">
        <v>18</v>
      </c>
      <c r="E21" s="8" t="s">
        <v>20</v>
      </c>
      <c r="F21" s="8" t="s">
        <v>14</v>
      </c>
      <c r="G21" s="8" t="s">
        <v>20</v>
      </c>
      <c r="H21" s="8" t="s">
        <v>14</v>
      </c>
      <c r="I21" s="9">
        <v>54</v>
      </c>
      <c r="J21" s="8" t="s">
        <v>17</v>
      </c>
      <c r="K21" s="8" t="s">
        <v>16</v>
      </c>
      <c r="L21" s="8" t="s">
        <v>15</v>
      </c>
      <c r="M21" s="8" t="s">
        <v>14</v>
      </c>
      <c r="N21" s="8" t="s">
        <v>17</v>
      </c>
      <c r="O21" s="8" t="s">
        <v>30</v>
      </c>
      <c r="P21" s="8" t="s">
        <v>19</v>
      </c>
      <c r="Q21" s="8"/>
      <c r="R21" s="8"/>
      <c r="S21" s="8"/>
      <c r="T21" s="8"/>
      <c r="U21" s="8"/>
      <c r="V21" s="8"/>
      <c r="W21" s="8"/>
      <c r="X21" s="14">
        <f t="shared" si="0"/>
        <v>1</v>
      </c>
      <c r="Z21" s="3">
        <f t="shared" ref="Z21:AS21" si="20">IF(OR(D21=D$3,ISBLANK(D21)),1,0)</f>
        <v>1</v>
      </c>
      <c r="AA21" s="3">
        <f t="shared" si="20"/>
        <v>1</v>
      </c>
      <c r="AB21" s="3">
        <f t="shared" si="20"/>
        <v>1</v>
      </c>
      <c r="AC21" s="3">
        <f t="shared" si="20"/>
        <v>1</v>
      </c>
      <c r="AD21" s="3">
        <f t="shared" si="20"/>
        <v>1</v>
      </c>
      <c r="AE21" s="3">
        <f t="shared" si="20"/>
        <v>1</v>
      </c>
      <c r="AF21" s="3">
        <f t="shared" si="20"/>
        <v>1</v>
      </c>
      <c r="AG21" s="3">
        <f t="shared" si="20"/>
        <v>1</v>
      </c>
      <c r="AH21" s="3">
        <f t="shared" si="20"/>
        <v>1</v>
      </c>
      <c r="AI21" s="3">
        <f t="shared" si="20"/>
        <v>1</v>
      </c>
      <c r="AJ21" s="3">
        <f t="shared" si="20"/>
        <v>1</v>
      </c>
      <c r="AK21" s="3">
        <f t="shared" si="20"/>
        <v>1</v>
      </c>
      <c r="AL21" s="3">
        <f t="shared" si="20"/>
        <v>1</v>
      </c>
      <c r="AM21" s="3">
        <f t="shared" si="20"/>
        <v>1</v>
      </c>
      <c r="AN21" s="3">
        <f t="shared" si="20"/>
        <v>1</v>
      </c>
      <c r="AO21" s="3">
        <f t="shared" si="20"/>
        <v>1</v>
      </c>
      <c r="AP21" s="3">
        <f t="shared" si="20"/>
        <v>1</v>
      </c>
      <c r="AQ21" s="3">
        <f t="shared" si="20"/>
        <v>1</v>
      </c>
      <c r="AR21" s="3">
        <f t="shared" si="20"/>
        <v>1</v>
      </c>
      <c r="AS21" s="3">
        <f t="shared" si="20"/>
        <v>1</v>
      </c>
      <c r="AT21" s="3">
        <f t="shared" si="2"/>
        <v>13</v>
      </c>
      <c r="AU21" s="3">
        <f t="shared" si="3"/>
        <v>0</v>
      </c>
      <c r="AV21" s="3">
        <f t="shared" si="4"/>
        <v>13</v>
      </c>
    </row>
    <row r="22" spans="1:48" ht="15" customHeight="1" x14ac:dyDescent="0.45">
      <c r="A22" s="8" t="s">
        <v>115</v>
      </c>
      <c r="B22" s="13" t="s">
        <v>116</v>
      </c>
      <c r="C22" s="27"/>
      <c r="D22" s="8" t="s">
        <v>18</v>
      </c>
      <c r="E22" s="8" t="s">
        <v>20</v>
      </c>
      <c r="F22" s="8" t="s">
        <v>14</v>
      </c>
      <c r="G22" s="8" t="s">
        <v>20</v>
      </c>
      <c r="H22" s="8" t="s">
        <v>14</v>
      </c>
      <c r="I22" s="9">
        <v>54</v>
      </c>
      <c r="J22" s="8" t="s">
        <v>17</v>
      </c>
      <c r="K22" s="8" t="s">
        <v>16</v>
      </c>
      <c r="L22" s="8" t="s">
        <v>15</v>
      </c>
      <c r="M22" s="8" t="s">
        <v>14</v>
      </c>
      <c r="N22" s="8" t="s">
        <v>17</v>
      </c>
      <c r="O22" s="8" t="s">
        <v>30</v>
      </c>
      <c r="P22" s="8" t="s">
        <v>19</v>
      </c>
      <c r="Q22" s="8"/>
      <c r="R22" s="8"/>
      <c r="S22" s="8"/>
      <c r="T22" s="8"/>
      <c r="U22" s="8"/>
      <c r="V22" s="8"/>
      <c r="W22" s="8"/>
      <c r="X22" s="15">
        <f t="shared" si="0"/>
        <v>1</v>
      </c>
      <c r="Z22" s="3">
        <f t="shared" ref="Z22:AS22" si="21">IF(OR(D22=D$3,ISBLANK(D22)),1,0)</f>
        <v>1</v>
      </c>
      <c r="AA22" s="3">
        <f t="shared" si="21"/>
        <v>1</v>
      </c>
      <c r="AB22" s="3">
        <f t="shared" si="21"/>
        <v>1</v>
      </c>
      <c r="AC22" s="3">
        <f t="shared" si="21"/>
        <v>1</v>
      </c>
      <c r="AD22" s="3">
        <f t="shared" si="21"/>
        <v>1</v>
      </c>
      <c r="AE22" s="3">
        <f t="shared" si="21"/>
        <v>1</v>
      </c>
      <c r="AF22" s="3">
        <f t="shared" si="21"/>
        <v>1</v>
      </c>
      <c r="AG22" s="3">
        <f t="shared" si="21"/>
        <v>1</v>
      </c>
      <c r="AH22" s="3">
        <f t="shared" si="21"/>
        <v>1</v>
      </c>
      <c r="AI22" s="3">
        <f t="shared" si="21"/>
        <v>1</v>
      </c>
      <c r="AJ22" s="3">
        <f t="shared" si="21"/>
        <v>1</v>
      </c>
      <c r="AK22" s="3">
        <f t="shared" si="21"/>
        <v>1</v>
      </c>
      <c r="AL22" s="3">
        <f t="shared" si="21"/>
        <v>1</v>
      </c>
      <c r="AM22" s="3">
        <f t="shared" si="21"/>
        <v>1</v>
      </c>
      <c r="AN22" s="3">
        <f t="shared" si="21"/>
        <v>1</v>
      </c>
      <c r="AO22" s="3">
        <f t="shared" si="21"/>
        <v>1</v>
      </c>
      <c r="AP22" s="3">
        <f t="shared" si="21"/>
        <v>1</v>
      </c>
      <c r="AQ22" s="3">
        <f t="shared" si="21"/>
        <v>1</v>
      </c>
      <c r="AR22" s="3">
        <f t="shared" si="21"/>
        <v>1</v>
      </c>
      <c r="AS22" s="3">
        <f t="shared" si="21"/>
        <v>1</v>
      </c>
      <c r="AT22" s="3">
        <f t="shared" si="2"/>
        <v>13</v>
      </c>
      <c r="AU22" s="3">
        <f t="shared" si="3"/>
        <v>0</v>
      </c>
      <c r="AV22" s="3">
        <f t="shared" si="4"/>
        <v>13</v>
      </c>
    </row>
    <row r="23" spans="1:48" ht="15" customHeight="1" x14ac:dyDescent="0.45">
      <c r="A23" s="8" t="s">
        <v>117</v>
      </c>
      <c r="B23" s="13" t="s">
        <v>118</v>
      </c>
      <c r="C23" s="27"/>
      <c r="D23" s="8" t="s">
        <v>18</v>
      </c>
      <c r="E23" s="8" t="s">
        <v>17</v>
      </c>
      <c r="F23" s="8" t="s">
        <v>14</v>
      </c>
      <c r="G23" s="8" t="s">
        <v>20</v>
      </c>
      <c r="H23" s="8" t="s">
        <v>14</v>
      </c>
      <c r="I23" s="9">
        <v>54</v>
      </c>
      <c r="J23" s="8" t="s">
        <v>17</v>
      </c>
      <c r="K23" s="8" t="s">
        <v>16</v>
      </c>
      <c r="L23" s="8" t="s">
        <v>15</v>
      </c>
      <c r="M23" s="8" t="s">
        <v>14</v>
      </c>
      <c r="N23" s="8" t="s">
        <v>17</v>
      </c>
      <c r="O23" s="8" t="s">
        <v>30</v>
      </c>
      <c r="P23" s="8" t="s">
        <v>15</v>
      </c>
      <c r="Q23" s="8"/>
      <c r="R23" s="8"/>
      <c r="S23" s="8"/>
      <c r="T23" s="8"/>
      <c r="U23" s="8"/>
      <c r="V23" s="8"/>
      <c r="W23" s="8"/>
      <c r="X23" s="15">
        <f t="shared" si="0"/>
        <v>0.84615384615384615</v>
      </c>
      <c r="Z23" s="3">
        <f t="shared" ref="Z23:AS23" si="22">IF(OR(D23=D$3,ISBLANK(D23)),1,0)</f>
        <v>1</v>
      </c>
      <c r="AA23" s="3">
        <f t="shared" si="22"/>
        <v>0</v>
      </c>
      <c r="AB23" s="3">
        <f t="shared" si="22"/>
        <v>1</v>
      </c>
      <c r="AC23" s="3">
        <f t="shared" si="22"/>
        <v>1</v>
      </c>
      <c r="AD23" s="3">
        <f t="shared" si="22"/>
        <v>1</v>
      </c>
      <c r="AE23" s="3">
        <f t="shared" si="22"/>
        <v>1</v>
      </c>
      <c r="AF23" s="3">
        <f t="shared" si="22"/>
        <v>1</v>
      </c>
      <c r="AG23" s="3">
        <f t="shared" si="22"/>
        <v>1</v>
      </c>
      <c r="AH23" s="3">
        <f t="shared" si="22"/>
        <v>1</v>
      </c>
      <c r="AI23" s="3">
        <f t="shared" si="22"/>
        <v>1</v>
      </c>
      <c r="AJ23" s="3">
        <f t="shared" si="22"/>
        <v>1</v>
      </c>
      <c r="AK23" s="3">
        <f t="shared" si="22"/>
        <v>1</v>
      </c>
      <c r="AL23" s="3">
        <f t="shared" si="22"/>
        <v>0</v>
      </c>
      <c r="AM23" s="3">
        <f t="shared" si="22"/>
        <v>1</v>
      </c>
      <c r="AN23" s="3">
        <f t="shared" si="22"/>
        <v>1</v>
      </c>
      <c r="AO23" s="3">
        <f t="shared" si="22"/>
        <v>1</v>
      </c>
      <c r="AP23" s="3">
        <f t="shared" si="22"/>
        <v>1</v>
      </c>
      <c r="AQ23" s="3">
        <f t="shared" si="22"/>
        <v>1</v>
      </c>
      <c r="AR23" s="3">
        <f t="shared" si="22"/>
        <v>1</v>
      </c>
      <c r="AS23" s="3">
        <f t="shared" si="22"/>
        <v>1</v>
      </c>
      <c r="AT23" s="3">
        <f t="shared" si="2"/>
        <v>11</v>
      </c>
      <c r="AU23" s="3">
        <f t="shared" si="3"/>
        <v>2</v>
      </c>
      <c r="AV23" s="3">
        <f t="shared" si="4"/>
        <v>13</v>
      </c>
    </row>
    <row r="24" spans="1:48" ht="15" customHeight="1" x14ac:dyDescent="0.45">
      <c r="A24" s="8"/>
      <c r="B24" s="8"/>
      <c r="C24" s="2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5" t="str">
        <f t="shared" si="0"/>
        <v xml:space="preserve"> </v>
      </c>
      <c r="Z24" s="3">
        <f t="shared" ref="Z24:AS24" si="23">IF(OR(D24=D$3,ISBLANK(D24)),1,0)</f>
        <v>1</v>
      </c>
      <c r="AA24" s="3">
        <f t="shared" si="23"/>
        <v>1</v>
      </c>
      <c r="AB24" s="3">
        <f t="shared" si="23"/>
        <v>1</v>
      </c>
      <c r="AC24" s="3">
        <f t="shared" si="23"/>
        <v>1</v>
      </c>
      <c r="AD24" s="3">
        <f t="shared" si="23"/>
        <v>1</v>
      </c>
      <c r="AE24" s="3">
        <f t="shared" si="23"/>
        <v>1</v>
      </c>
      <c r="AF24" s="3">
        <f t="shared" si="23"/>
        <v>1</v>
      </c>
      <c r="AG24" s="3">
        <f t="shared" si="23"/>
        <v>1</v>
      </c>
      <c r="AH24" s="3">
        <f t="shared" si="23"/>
        <v>1</v>
      </c>
      <c r="AI24" s="3">
        <f t="shared" si="23"/>
        <v>1</v>
      </c>
      <c r="AJ24" s="3">
        <f t="shared" si="23"/>
        <v>1</v>
      </c>
      <c r="AK24" s="3">
        <f t="shared" si="23"/>
        <v>1</v>
      </c>
      <c r="AL24" s="3">
        <f t="shared" si="23"/>
        <v>1</v>
      </c>
      <c r="AM24" s="3">
        <f t="shared" si="23"/>
        <v>1</v>
      </c>
      <c r="AN24" s="3">
        <f t="shared" si="23"/>
        <v>1</v>
      </c>
      <c r="AO24" s="3">
        <f t="shared" si="23"/>
        <v>1</v>
      </c>
      <c r="AP24" s="3">
        <f t="shared" si="23"/>
        <v>1</v>
      </c>
      <c r="AQ24" s="3">
        <f t="shared" si="23"/>
        <v>1</v>
      </c>
      <c r="AR24" s="3">
        <f t="shared" si="23"/>
        <v>1</v>
      </c>
      <c r="AS24" s="3">
        <f t="shared" si="23"/>
        <v>1</v>
      </c>
      <c r="AT24" s="3">
        <f t="shared" si="2"/>
        <v>13</v>
      </c>
      <c r="AU24" s="3">
        <f t="shared" si="3"/>
        <v>0</v>
      </c>
      <c r="AV24" s="3">
        <f t="shared" si="4"/>
        <v>13</v>
      </c>
    </row>
    <row r="25" spans="1:48" ht="15" customHeight="1" x14ac:dyDescent="0.45">
      <c r="A25" s="8"/>
      <c r="B25" s="8"/>
      <c r="C25" s="2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5" t="str">
        <f t="shared" si="0"/>
        <v xml:space="preserve"> </v>
      </c>
      <c r="Z25" s="3">
        <f t="shared" ref="Z25:AS25" si="24">IF(OR(D25=D$3,ISBLANK(D25)),1,0)</f>
        <v>1</v>
      </c>
      <c r="AA25" s="3">
        <f t="shared" si="24"/>
        <v>1</v>
      </c>
      <c r="AB25" s="3">
        <f t="shared" si="24"/>
        <v>1</v>
      </c>
      <c r="AC25" s="3">
        <f t="shared" si="24"/>
        <v>1</v>
      </c>
      <c r="AD25" s="3">
        <f t="shared" si="24"/>
        <v>1</v>
      </c>
      <c r="AE25" s="3">
        <f t="shared" si="24"/>
        <v>1</v>
      </c>
      <c r="AF25" s="3">
        <f t="shared" si="24"/>
        <v>1</v>
      </c>
      <c r="AG25" s="3">
        <f t="shared" si="24"/>
        <v>1</v>
      </c>
      <c r="AH25" s="3">
        <f t="shared" si="24"/>
        <v>1</v>
      </c>
      <c r="AI25" s="3">
        <f t="shared" si="24"/>
        <v>1</v>
      </c>
      <c r="AJ25" s="3">
        <f t="shared" si="24"/>
        <v>1</v>
      </c>
      <c r="AK25" s="3">
        <f t="shared" si="24"/>
        <v>1</v>
      </c>
      <c r="AL25" s="3">
        <f t="shared" si="24"/>
        <v>1</v>
      </c>
      <c r="AM25" s="3">
        <f t="shared" si="24"/>
        <v>1</v>
      </c>
      <c r="AN25" s="3">
        <f t="shared" si="24"/>
        <v>1</v>
      </c>
      <c r="AO25" s="3">
        <f t="shared" si="24"/>
        <v>1</v>
      </c>
      <c r="AP25" s="3">
        <f t="shared" si="24"/>
        <v>1</v>
      </c>
      <c r="AQ25" s="3">
        <f t="shared" si="24"/>
        <v>1</v>
      </c>
      <c r="AR25" s="3">
        <f t="shared" si="24"/>
        <v>1</v>
      </c>
      <c r="AS25" s="3">
        <f t="shared" si="24"/>
        <v>1</v>
      </c>
      <c r="AT25" s="3">
        <f t="shared" si="2"/>
        <v>13</v>
      </c>
      <c r="AU25" s="3">
        <f t="shared" si="3"/>
        <v>0</v>
      </c>
      <c r="AV25" s="3">
        <f t="shared" si="4"/>
        <v>13</v>
      </c>
    </row>
    <row r="26" spans="1:48" ht="15" customHeight="1" x14ac:dyDescent="0.45">
      <c r="A26" s="8"/>
      <c r="B26" s="8"/>
      <c r="C26" s="2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5" t="str">
        <f t="shared" si="0"/>
        <v xml:space="preserve"> </v>
      </c>
      <c r="Z26" s="3">
        <f t="shared" ref="Z26:AS26" si="25">IF(OR(D26=D$3,ISBLANK(D26)),1,0)</f>
        <v>1</v>
      </c>
      <c r="AA26" s="3">
        <f t="shared" si="25"/>
        <v>1</v>
      </c>
      <c r="AB26" s="3">
        <f t="shared" si="25"/>
        <v>1</v>
      </c>
      <c r="AC26" s="3">
        <f t="shared" si="25"/>
        <v>1</v>
      </c>
      <c r="AD26" s="3">
        <f t="shared" si="25"/>
        <v>1</v>
      </c>
      <c r="AE26" s="3">
        <f t="shared" si="25"/>
        <v>1</v>
      </c>
      <c r="AF26" s="3">
        <f t="shared" si="25"/>
        <v>1</v>
      </c>
      <c r="AG26" s="3">
        <f t="shared" si="25"/>
        <v>1</v>
      </c>
      <c r="AH26" s="3">
        <f t="shared" si="25"/>
        <v>1</v>
      </c>
      <c r="AI26" s="3">
        <f t="shared" si="25"/>
        <v>1</v>
      </c>
      <c r="AJ26" s="3">
        <f t="shared" si="25"/>
        <v>1</v>
      </c>
      <c r="AK26" s="3">
        <f t="shared" si="25"/>
        <v>1</v>
      </c>
      <c r="AL26" s="3">
        <f t="shared" si="25"/>
        <v>1</v>
      </c>
      <c r="AM26" s="3">
        <f t="shared" si="25"/>
        <v>1</v>
      </c>
      <c r="AN26" s="3">
        <f t="shared" si="25"/>
        <v>1</v>
      </c>
      <c r="AO26" s="3">
        <f t="shared" si="25"/>
        <v>1</v>
      </c>
      <c r="AP26" s="3">
        <f t="shared" si="25"/>
        <v>1</v>
      </c>
      <c r="AQ26" s="3">
        <f t="shared" si="25"/>
        <v>1</v>
      </c>
      <c r="AR26" s="3">
        <f t="shared" si="25"/>
        <v>1</v>
      </c>
      <c r="AS26" s="3">
        <f t="shared" si="25"/>
        <v>1</v>
      </c>
      <c r="AT26" s="3">
        <f t="shared" si="2"/>
        <v>13</v>
      </c>
      <c r="AU26" s="3">
        <f t="shared" si="3"/>
        <v>0</v>
      </c>
      <c r="AV26" s="3">
        <f t="shared" si="4"/>
        <v>13</v>
      </c>
    </row>
    <row r="27" spans="1:48" ht="15" customHeight="1" x14ac:dyDescent="0.45">
      <c r="A27" s="8"/>
      <c r="B27" s="8"/>
      <c r="C27" s="2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5" t="str">
        <f t="shared" si="0"/>
        <v xml:space="preserve"> </v>
      </c>
      <c r="Z27" s="3">
        <f t="shared" ref="Z27:AS27" si="26">IF(OR(D27=D$3,ISBLANK(D27)),1,0)</f>
        <v>1</v>
      </c>
      <c r="AA27" s="3">
        <f t="shared" si="26"/>
        <v>1</v>
      </c>
      <c r="AB27" s="3">
        <f t="shared" si="26"/>
        <v>1</v>
      </c>
      <c r="AC27" s="3">
        <f t="shared" si="26"/>
        <v>1</v>
      </c>
      <c r="AD27" s="3">
        <f t="shared" si="26"/>
        <v>1</v>
      </c>
      <c r="AE27" s="3">
        <f t="shared" si="26"/>
        <v>1</v>
      </c>
      <c r="AF27" s="3">
        <f t="shared" si="26"/>
        <v>1</v>
      </c>
      <c r="AG27" s="3">
        <f t="shared" si="26"/>
        <v>1</v>
      </c>
      <c r="AH27" s="3">
        <f t="shared" si="26"/>
        <v>1</v>
      </c>
      <c r="AI27" s="3">
        <f t="shared" si="26"/>
        <v>1</v>
      </c>
      <c r="AJ27" s="3">
        <f t="shared" si="26"/>
        <v>1</v>
      </c>
      <c r="AK27" s="3">
        <f t="shared" si="26"/>
        <v>1</v>
      </c>
      <c r="AL27" s="3">
        <f t="shared" si="26"/>
        <v>1</v>
      </c>
      <c r="AM27" s="3">
        <f t="shared" si="26"/>
        <v>1</v>
      </c>
      <c r="AN27" s="3">
        <f t="shared" si="26"/>
        <v>1</v>
      </c>
      <c r="AO27" s="3">
        <f t="shared" si="26"/>
        <v>1</v>
      </c>
      <c r="AP27" s="3">
        <f t="shared" si="26"/>
        <v>1</v>
      </c>
      <c r="AQ27" s="3">
        <f t="shared" si="26"/>
        <v>1</v>
      </c>
      <c r="AR27" s="3">
        <f t="shared" si="26"/>
        <v>1</v>
      </c>
      <c r="AS27" s="3">
        <f t="shared" si="26"/>
        <v>1</v>
      </c>
      <c r="AT27" s="3">
        <f t="shared" si="2"/>
        <v>13</v>
      </c>
      <c r="AU27" s="3">
        <f t="shared" si="3"/>
        <v>0</v>
      </c>
      <c r="AV27" s="3">
        <f t="shared" si="4"/>
        <v>13</v>
      </c>
    </row>
    <row r="28" spans="1:48" ht="15" customHeight="1" x14ac:dyDescent="0.45">
      <c r="A28" s="8"/>
      <c r="B28" s="8"/>
      <c r="C28" s="2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5" t="str">
        <f t="shared" si="0"/>
        <v xml:space="preserve"> </v>
      </c>
      <c r="Z28" s="3">
        <f t="shared" ref="Z28:AS28" si="27">IF(OR(D28=D$3,ISBLANK(D28)),1,0)</f>
        <v>1</v>
      </c>
      <c r="AA28" s="3">
        <f t="shared" si="27"/>
        <v>1</v>
      </c>
      <c r="AB28" s="3">
        <f t="shared" si="27"/>
        <v>1</v>
      </c>
      <c r="AC28" s="3">
        <f t="shared" si="27"/>
        <v>1</v>
      </c>
      <c r="AD28" s="3">
        <f t="shared" si="27"/>
        <v>1</v>
      </c>
      <c r="AE28" s="3">
        <f t="shared" si="27"/>
        <v>1</v>
      </c>
      <c r="AF28" s="3">
        <f t="shared" si="27"/>
        <v>1</v>
      </c>
      <c r="AG28" s="3">
        <f t="shared" si="27"/>
        <v>1</v>
      </c>
      <c r="AH28" s="3">
        <f t="shared" si="27"/>
        <v>1</v>
      </c>
      <c r="AI28" s="3">
        <f t="shared" si="27"/>
        <v>1</v>
      </c>
      <c r="AJ28" s="3">
        <f t="shared" si="27"/>
        <v>1</v>
      </c>
      <c r="AK28" s="3">
        <f t="shared" si="27"/>
        <v>1</v>
      </c>
      <c r="AL28" s="3">
        <f t="shared" si="27"/>
        <v>1</v>
      </c>
      <c r="AM28" s="3">
        <f t="shared" si="27"/>
        <v>1</v>
      </c>
      <c r="AN28" s="3">
        <f t="shared" si="27"/>
        <v>1</v>
      </c>
      <c r="AO28" s="3">
        <f t="shared" si="27"/>
        <v>1</v>
      </c>
      <c r="AP28" s="3">
        <f t="shared" si="27"/>
        <v>1</v>
      </c>
      <c r="AQ28" s="3">
        <f t="shared" si="27"/>
        <v>1</v>
      </c>
      <c r="AR28" s="3">
        <f t="shared" si="27"/>
        <v>1</v>
      </c>
      <c r="AS28" s="3">
        <f t="shared" si="27"/>
        <v>1</v>
      </c>
      <c r="AT28" s="3">
        <f t="shared" si="2"/>
        <v>13</v>
      </c>
      <c r="AU28" s="3">
        <f t="shared" si="3"/>
        <v>0</v>
      </c>
      <c r="AV28" s="3">
        <f t="shared" si="4"/>
        <v>13</v>
      </c>
    </row>
    <row r="29" spans="1:48" ht="15" customHeight="1" x14ac:dyDescent="0.45">
      <c r="A29" s="8"/>
      <c r="B29" s="8"/>
      <c r="C29" s="2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5" t="str">
        <f t="shared" si="0"/>
        <v xml:space="preserve"> </v>
      </c>
      <c r="Z29" s="3">
        <f t="shared" ref="Z29:AS29" si="28">IF(OR(D29=D$3,ISBLANK(D29)),1,0)</f>
        <v>1</v>
      </c>
      <c r="AA29" s="3">
        <f t="shared" si="28"/>
        <v>1</v>
      </c>
      <c r="AB29" s="3">
        <f t="shared" si="28"/>
        <v>1</v>
      </c>
      <c r="AC29" s="3">
        <f t="shared" si="28"/>
        <v>1</v>
      </c>
      <c r="AD29" s="3">
        <f t="shared" si="28"/>
        <v>1</v>
      </c>
      <c r="AE29" s="3">
        <f t="shared" si="28"/>
        <v>1</v>
      </c>
      <c r="AF29" s="3">
        <f t="shared" si="28"/>
        <v>1</v>
      </c>
      <c r="AG29" s="3">
        <f t="shared" si="28"/>
        <v>1</v>
      </c>
      <c r="AH29" s="3">
        <f t="shared" si="28"/>
        <v>1</v>
      </c>
      <c r="AI29" s="3">
        <f t="shared" si="28"/>
        <v>1</v>
      </c>
      <c r="AJ29" s="3">
        <f t="shared" si="28"/>
        <v>1</v>
      </c>
      <c r="AK29" s="3">
        <f t="shared" si="28"/>
        <v>1</v>
      </c>
      <c r="AL29" s="3">
        <f t="shared" si="28"/>
        <v>1</v>
      </c>
      <c r="AM29" s="3">
        <f t="shared" si="28"/>
        <v>1</v>
      </c>
      <c r="AN29" s="3">
        <f t="shared" si="28"/>
        <v>1</v>
      </c>
      <c r="AO29" s="3">
        <f t="shared" si="28"/>
        <v>1</v>
      </c>
      <c r="AP29" s="3">
        <f t="shared" si="28"/>
        <v>1</v>
      </c>
      <c r="AQ29" s="3">
        <f t="shared" si="28"/>
        <v>1</v>
      </c>
      <c r="AR29" s="3">
        <f t="shared" si="28"/>
        <v>1</v>
      </c>
      <c r="AS29" s="3">
        <f t="shared" si="28"/>
        <v>1</v>
      </c>
      <c r="AT29" s="3">
        <f t="shared" si="2"/>
        <v>13</v>
      </c>
      <c r="AU29" s="3">
        <f t="shared" si="3"/>
        <v>0</v>
      </c>
      <c r="AV29" s="3">
        <f t="shared" si="4"/>
        <v>13</v>
      </c>
    </row>
    <row r="30" spans="1:48" ht="15" customHeight="1" x14ac:dyDescent="0.45">
      <c r="A30" s="8"/>
      <c r="B30" s="8"/>
      <c r="C30" s="2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5" t="str">
        <f t="shared" si="0"/>
        <v xml:space="preserve"> </v>
      </c>
      <c r="Z30" s="3">
        <f t="shared" ref="Z30:AS30" si="29">IF(OR(D30=D$3,ISBLANK(D30)),1,0)</f>
        <v>1</v>
      </c>
      <c r="AA30" s="3">
        <f t="shared" si="29"/>
        <v>1</v>
      </c>
      <c r="AB30" s="3">
        <f t="shared" si="29"/>
        <v>1</v>
      </c>
      <c r="AC30" s="3">
        <f t="shared" si="29"/>
        <v>1</v>
      </c>
      <c r="AD30" s="3">
        <f t="shared" si="29"/>
        <v>1</v>
      </c>
      <c r="AE30" s="3">
        <f t="shared" si="29"/>
        <v>1</v>
      </c>
      <c r="AF30" s="3">
        <f t="shared" si="29"/>
        <v>1</v>
      </c>
      <c r="AG30" s="3">
        <f t="shared" si="29"/>
        <v>1</v>
      </c>
      <c r="AH30" s="3">
        <f t="shared" si="29"/>
        <v>1</v>
      </c>
      <c r="AI30" s="3">
        <f t="shared" si="29"/>
        <v>1</v>
      </c>
      <c r="AJ30" s="3">
        <f t="shared" si="29"/>
        <v>1</v>
      </c>
      <c r="AK30" s="3">
        <f t="shared" si="29"/>
        <v>1</v>
      </c>
      <c r="AL30" s="3">
        <f t="shared" si="29"/>
        <v>1</v>
      </c>
      <c r="AM30" s="3">
        <f t="shared" si="29"/>
        <v>1</v>
      </c>
      <c r="AN30" s="3">
        <f t="shared" si="29"/>
        <v>1</v>
      </c>
      <c r="AO30" s="3">
        <f t="shared" si="29"/>
        <v>1</v>
      </c>
      <c r="AP30" s="3">
        <f t="shared" si="29"/>
        <v>1</v>
      </c>
      <c r="AQ30" s="3">
        <f t="shared" si="29"/>
        <v>1</v>
      </c>
      <c r="AR30" s="3">
        <f t="shared" si="29"/>
        <v>1</v>
      </c>
      <c r="AS30" s="3">
        <f t="shared" si="29"/>
        <v>1</v>
      </c>
      <c r="AT30" s="3">
        <f t="shared" si="2"/>
        <v>13</v>
      </c>
      <c r="AU30" s="3">
        <f t="shared" si="3"/>
        <v>0</v>
      </c>
      <c r="AV30" s="3">
        <f t="shared" si="4"/>
        <v>13</v>
      </c>
    </row>
    <row r="31" spans="1:48" ht="15" customHeight="1" x14ac:dyDescent="0.45">
      <c r="A31" s="8"/>
      <c r="B31" s="8"/>
      <c r="C31" s="2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5" t="str">
        <f t="shared" si="0"/>
        <v xml:space="preserve"> </v>
      </c>
      <c r="Z31" s="3">
        <f t="shared" ref="Z31:AS31" si="30">IF(OR(D31=D$3,ISBLANK(D31)),1,0)</f>
        <v>1</v>
      </c>
      <c r="AA31" s="3">
        <f t="shared" si="30"/>
        <v>1</v>
      </c>
      <c r="AB31" s="3">
        <f t="shared" si="30"/>
        <v>1</v>
      </c>
      <c r="AC31" s="3">
        <f t="shared" si="30"/>
        <v>1</v>
      </c>
      <c r="AD31" s="3">
        <f t="shared" si="30"/>
        <v>1</v>
      </c>
      <c r="AE31" s="3">
        <f t="shared" si="30"/>
        <v>1</v>
      </c>
      <c r="AF31" s="3">
        <f t="shared" si="30"/>
        <v>1</v>
      </c>
      <c r="AG31" s="3">
        <f t="shared" si="30"/>
        <v>1</v>
      </c>
      <c r="AH31" s="3">
        <f t="shared" si="30"/>
        <v>1</v>
      </c>
      <c r="AI31" s="3">
        <f t="shared" si="30"/>
        <v>1</v>
      </c>
      <c r="AJ31" s="3">
        <f t="shared" si="30"/>
        <v>1</v>
      </c>
      <c r="AK31" s="3">
        <f t="shared" si="30"/>
        <v>1</v>
      </c>
      <c r="AL31" s="3">
        <f t="shared" si="30"/>
        <v>1</v>
      </c>
      <c r="AM31" s="3">
        <f t="shared" si="30"/>
        <v>1</v>
      </c>
      <c r="AN31" s="3">
        <f t="shared" si="30"/>
        <v>1</v>
      </c>
      <c r="AO31" s="3">
        <f t="shared" si="30"/>
        <v>1</v>
      </c>
      <c r="AP31" s="3">
        <f t="shared" si="30"/>
        <v>1</v>
      </c>
      <c r="AQ31" s="3">
        <f t="shared" si="30"/>
        <v>1</v>
      </c>
      <c r="AR31" s="3">
        <f t="shared" si="30"/>
        <v>1</v>
      </c>
      <c r="AS31" s="3">
        <f t="shared" si="30"/>
        <v>1</v>
      </c>
      <c r="AT31" s="3">
        <f t="shared" si="2"/>
        <v>13</v>
      </c>
      <c r="AU31" s="3">
        <f t="shared" si="3"/>
        <v>0</v>
      </c>
      <c r="AV31" s="3">
        <f t="shared" si="4"/>
        <v>13</v>
      </c>
    </row>
    <row r="32" spans="1:48" ht="15" customHeight="1" x14ac:dyDescent="0.45">
      <c r="A32" s="15" t="s">
        <v>62</v>
      </c>
      <c r="B32" s="15"/>
      <c r="C32" s="28"/>
      <c r="D32" s="15">
        <f t="shared" ref="D32:W32" si="31">IF(ISBLANK(D3),"",D34/D36)</f>
        <v>0.84210526315789469</v>
      </c>
      <c r="E32" s="15">
        <f t="shared" si="31"/>
        <v>0.84210526315789469</v>
      </c>
      <c r="F32" s="15">
        <f t="shared" si="31"/>
        <v>0.78947368421052633</v>
      </c>
      <c r="G32" s="15">
        <f t="shared" si="31"/>
        <v>0.84210526315789469</v>
      </c>
      <c r="H32" s="15">
        <f t="shared" si="31"/>
        <v>0.78947368421052633</v>
      </c>
      <c r="I32" s="15">
        <f t="shared" si="31"/>
        <v>0.89473684210526316</v>
      </c>
      <c r="J32" s="15">
        <f t="shared" si="31"/>
        <v>0.73684210526315785</v>
      </c>
      <c r="K32" s="15">
        <f t="shared" si="31"/>
        <v>0.94736842105263153</v>
      </c>
      <c r="L32" s="15">
        <f t="shared" si="31"/>
        <v>0.63157894736842102</v>
      </c>
      <c r="M32" s="15">
        <f t="shared" si="31"/>
        <v>0.94736842105263153</v>
      </c>
      <c r="N32" s="15">
        <f t="shared" si="31"/>
        <v>0.63157894736842102</v>
      </c>
      <c r="O32" s="15">
        <f t="shared" si="31"/>
        <v>0.63157894736842102</v>
      </c>
      <c r="P32" s="15">
        <f t="shared" si="31"/>
        <v>0.84210526315789469</v>
      </c>
      <c r="Q32" s="15" t="str">
        <f t="shared" si="31"/>
        <v/>
      </c>
      <c r="R32" s="15" t="str">
        <f t="shared" si="31"/>
        <v/>
      </c>
      <c r="S32" s="15" t="str">
        <f t="shared" si="31"/>
        <v/>
      </c>
      <c r="T32" s="15" t="str">
        <f t="shared" si="31"/>
        <v/>
      </c>
      <c r="U32" s="15" t="str">
        <f t="shared" si="31"/>
        <v/>
      </c>
      <c r="V32" s="15" t="str">
        <f t="shared" si="31"/>
        <v/>
      </c>
      <c r="W32" s="15" t="str">
        <f t="shared" si="31"/>
        <v/>
      </c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1:24" ht="15" customHeight="1" x14ac:dyDescent="0.35"/>
    <row r="34" spans="1:24" ht="15" customHeight="1" x14ac:dyDescent="0.45">
      <c r="A34" s="3" t="s">
        <v>63</v>
      </c>
      <c r="D34" s="3">
        <f t="shared" ref="D34:W34" si="32">COUNTIF(Z5:Z31,"=1")-(27-D36)</f>
        <v>16</v>
      </c>
      <c r="E34" s="3">
        <f t="shared" si="32"/>
        <v>16</v>
      </c>
      <c r="F34" s="3">
        <f t="shared" si="32"/>
        <v>15</v>
      </c>
      <c r="G34" s="3">
        <f t="shared" si="32"/>
        <v>16</v>
      </c>
      <c r="H34" s="3">
        <f t="shared" si="32"/>
        <v>15</v>
      </c>
      <c r="I34" s="3">
        <f t="shared" si="32"/>
        <v>17</v>
      </c>
      <c r="J34" s="3">
        <f t="shared" si="32"/>
        <v>14</v>
      </c>
      <c r="K34" s="3">
        <f t="shared" si="32"/>
        <v>18</v>
      </c>
      <c r="L34" s="3">
        <f t="shared" si="32"/>
        <v>12</v>
      </c>
      <c r="M34" s="3">
        <f t="shared" si="32"/>
        <v>18</v>
      </c>
      <c r="N34" s="3">
        <f t="shared" si="32"/>
        <v>12</v>
      </c>
      <c r="O34" s="3">
        <f t="shared" si="32"/>
        <v>12</v>
      </c>
      <c r="P34" s="3">
        <f t="shared" si="32"/>
        <v>16</v>
      </c>
      <c r="Q34" s="3">
        <f t="shared" si="32"/>
        <v>19</v>
      </c>
      <c r="R34" s="3">
        <f t="shared" si="32"/>
        <v>19</v>
      </c>
      <c r="S34" s="3">
        <f t="shared" si="32"/>
        <v>19</v>
      </c>
      <c r="T34" s="3">
        <f t="shared" si="32"/>
        <v>19</v>
      </c>
      <c r="U34" s="3">
        <f t="shared" si="32"/>
        <v>19</v>
      </c>
      <c r="V34" s="3">
        <f t="shared" si="32"/>
        <v>19</v>
      </c>
      <c r="W34" s="3">
        <f t="shared" si="32"/>
        <v>19</v>
      </c>
    </row>
    <row r="35" spans="1:24" ht="15" customHeight="1" x14ac:dyDescent="0.45">
      <c r="A35" s="3" t="s">
        <v>64</v>
      </c>
      <c r="D35" s="3">
        <f t="shared" ref="D35:W35" si="33">COUNTIF(Z5:Z31,"=0")</f>
        <v>3</v>
      </c>
      <c r="E35" s="3">
        <f t="shared" si="33"/>
        <v>3</v>
      </c>
      <c r="F35" s="3">
        <f t="shared" si="33"/>
        <v>4</v>
      </c>
      <c r="G35" s="3">
        <f t="shared" si="33"/>
        <v>3</v>
      </c>
      <c r="H35" s="3">
        <f t="shared" si="33"/>
        <v>4</v>
      </c>
      <c r="I35" s="3">
        <f t="shared" si="33"/>
        <v>2</v>
      </c>
      <c r="J35" s="3">
        <f t="shared" si="33"/>
        <v>5</v>
      </c>
      <c r="K35" s="3">
        <f t="shared" si="33"/>
        <v>1</v>
      </c>
      <c r="L35" s="3">
        <f t="shared" si="33"/>
        <v>7</v>
      </c>
      <c r="M35" s="3">
        <f t="shared" si="33"/>
        <v>1</v>
      </c>
      <c r="N35" s="3">
        <f t="shared" si="33"/>
        <v>7</v>
      </c>
      <c r="O35" s="3">
        <f t="shared" si="33"/>
        <v>7</v>
      </c>
      <c r="P35" s="3">
        <f t="shared" si="33"/>
        <v>3</v>
      </c>
      <c r="Q35" s="3">
        <f t="shared" si="33"/>
        <v>0</v>
      </c>
      <c r="R35" s="3">
        <f t="shared" si="33"/>
        <v>0</v>
      </c>
      <c r="S35" s="3">
        <f t="shared" si="33"/>
        <v>0</v>
      </c>
      <c r="T35" s="3">
        <f t="shared" si="33"/>
        <v>0</v>
      </c>
      <c r="U35" s="3">
        <f t="shared" si="33"/>
        <v>0</v>
      </c>
      <c r="V35" s="3">
        <f t="shared" si="33"/>
        <v>0</v>
      </c>
      <c r="W35" s="3">
        <f t="shared" si="33"/>
        <v>0</v>
      </c>
    </row>
    <row r="36" spans="1:24" ht="15" customHeight="1" x14ac:dyDescent="0.45">
      <c r="A36" s="3" t="s">
        <v>65</v>
      </c>
      <c r="D36" s="3">
        <f t="shared" ref="D36:W36" si="34">COUNTA($A$5:$A$31)</f>
        <v>19</v>
      </c>
      <c r="E36" s="3">
        <f t="shared" si="34"/>
        <v>19</v>
      </c>
      <c r="F36" s="3">
        <f t="shared" si="34"/>
        <v>19</v>
      </c>
      <c r="G36" s="3">
        <f t="shared" si="34"/>
        <v>19</v>
      </c>
      <c r="H36" s="3">
        <f t="shared" si="34"/>
        <v>19</v>
      </c>
      <c r="I36" s="3">
        <f t="shared" si="34"/>
        <v>19</v>
      </c>
      <c r="J36" s="3">
        <f t="shared" si="34"/>
        <v>19</v>
      </c>
      <c r="K36" s="3">
        <f t="shared" si="34"/>
        <v>19</v>
      </c>
      <c r="L36" s="3">
        <f t="shared" si="34"/>
        <v>19</v>
      </c>
      <c r="M36" s="3">
        <f t="shared" si="34"/>
        <v>19</v>
      </c>
      <c r="N36" s="3">
        <f t="shared" si="34"/>
        <v>19</v>
      </c>
      <c r="O36" s="3">
        <f t="shared" si="34"/>
        <v>19</v>
      </c>
      <c r="P36" s="3">
        <f t="shared" si="34"/>
        <v>19</v>
      </c>
      <c r="Q36" s="3">
        <f t="shared" si="34"/>
        <v>19</v>
      </c>
      <c r="R36" s="3">
        <f t="shared" si="34"/>
        <v>19</v>
      </c>
      <c r="S36" s="3">
        <f t="shared" si="34"/>
        <v>19</v>
      </c>
      <c r="T36" s="3">
        <f t="shared" si="34"/>
        <v>19</v>
      </c>
      <c r="U36" s="3">
        <f t="shared" si="34"/>
        <v>19</v>
      </c>
      <c r="V36" s="3">
        <f t="shared" si="34"/>
        <v>19</v>
      </c>
      <c r="W36" s="3">
        <f t="shared" si="34"/>
        <v>19</v>
      </c>
    </row>
    <row r="37" spans="1:24" ht="12.75" x14ac:dyDescent="0.35"/>
    <row r="38" spans="1:24" ht="14.25" x14ac:dyDescent="0.45">
      <c r="Q38" s="3" t="s">
        <v>66</v>
      </c>
      <c r="R38" s="3"/>
      <c r="S38" s="17">
        <f>AVERAGE(X5:X31)</f>
        <v>0.79757085020242924</v>
      </c>
      <c r="V38" s="3" t="s">
        <v>67</v>
      </c>
      <c r="X38" s="18">
        <f>X42/X45</f>
        <v>0.73684210526315785</v>
      </c>
    </row>
    <row r="39" spans="1:24" ht="14.25" x14ac:dyDescent="0.45">
      <c r="V39" s="3" t="s">
        <v>68</v>
      </c>
      <c r="X39" s="18">
        <f>X43/X45</f>
        <v>0.21052631578947367</v>
      </c>
    </row>
    <row r="40" spans="1:24" ht="14.25" x14ac:dyDescent="0.45">
      <c r="V40" s="3" t="s">
        <v>69</v>
      </c>
      <c r="X40" s="18">
        <f>X44/X45</f>
        <v>5.2631578947368418E-2</v>
      </c>
    </row>
    <row r="41" spans="1:24" ht="15" customHeight="1" x14ac:dyDescent="0.35"/>
    <row r="42" spans="1:24" ht="15" customHeight="1" x14ac:dyDescent="0.45">
      <c r="W42" s="19" t="s">
        <v>70</v>
      </c>
      <c r="X42" s="20">
        <f>COUNTIF(X5:X31,"&gt;.7")</f>
        <v>14</v>
      </c>
    </row>
    <row r="43" spans="1:24" ht="15" customHeight="1" x14ac:dyDescent="0.45">
      <c r="W43" s="21" t="s">
        <v>71</v>
      </c>
      <c r="X43" s="22">
        <f>X45-SUM(X42,X44)</f>
        <v>4</v>
      </c>
    </row>
    <row r="44" spans="1:24" ht="15" customHeight="1" x14ac:dyDescent="0.45">
      <c r="W44" s="23" t="s">
        <v>72</v>
      </c>
      <c r="X44" s="20">
        <f>COUNTIF(X5:X31,"&lt;.5")</f>
        <v>1</v>
      </c>
    </row>
    <row r="45" spans="1:24" ht="15" customHeight="1" x14ac:dyDescent="0.45">
      <c r="W45" s="3" t="s">
        <v>73</v>
      </c>
      <c r="X45" s="3">
        <f>COUNT(X5:X31)</f>
        <v>19</v>
      </c>
    </row>
  </sheetData>
  <mergeCells count="4">
    <mergeCell ref="A1:B1"/>
    <mergeCell ref="A2:B2"/>
    <mergeCell ref="A3:B3"/>
    <mergeCell ref="C4:C32"/>
  </mergeCells>
  <conditionalFormatting sqref="D32:W32">
    <cfRule type="cellIs" dxfId="5" priority="1" operator="lessThan">
      <formula>0.7</formula>
    </cfRule>
  </conditionalFormatting>
  <conditionalFormatting sqref="D32:W32">
    <cfRule type="cellIs" dxfId="4" priority="2" operator="between">
      <formula>0.7</formula>
      <formula>0.799</formula>
    </cfRule>
  </conditionalFormatting>
  <conditionalFormatting sqref="D32:W32">
    <cfRule type="cellIs" dxfId="3" priority="3" operator="between">
      <formula>1</formula>
      <formula>0.8</formula>
    </cfRule>
  </conditionalFormatting>
  <conditionalFormatting sqref="X5:X21">
    <cfRule type="cellIs" dxfId="2" priority="4" operator="between">
      <formula>0.5</formula>
      <formula>0.69</formula>
    </cfRule>
  </conditionalFormatting>
  <conditionalFormatting sqref="X5:X21">
    <cfRule type="cellIs" dxfId="1" priority="5" operator="lessThan">
      <formula>0.5</formula>
    </cfRule>
  </conditionalFormatting>
  <conditionalFormatting sqref="X5:X21">
    <cfRule type="cellIs" dxfId="0" priority="6" operator="greaterThan">
      <formula>0.69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MATH</vt:lpstr>
      <vt:lpstr>GT MATH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Netassha Rendon</cp:lastModifiedBy>
  <dcterms:modified xsi:type="dcterms:W3CDTF">2021-06-02T14:16:14Z</dcterms:modified>
</cp:coreProperties>
</file>