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ster Schedule and WIN Teams" sheetId="1" r:id="rId3"/>
    <sheet state="visible" name="Para Schedules " sheetId="2" r:id="rId4"/>
    <sheet state="visible" name="ClassroomInterventionistsPara S" sheetId="3" r:id="rId5"/>
    <sheet state="visible" name="Teacher RecessBeforeAfter schoo" sheetId="4" r:id="rId6"/>
  </sheets>
  <definedNames/>
  <calcPr/>
</workbook>
</file>

<file path=xl/sharedStrings.xml><?xml version="1.0" encoding="utf-8"?>
<sst xmlns="http://schemas.openxmlformats.org/spreadsheetml/2006/main" count="956" uniqueCount="379">
  <si>
    <t>Mary A: (Title)</t>
  </si>
  <si>
    <t>Jeannine (Title)</t>
  </si>
  <si>
    <t xml:space="preserve">Pam </t>
  </si>
  <si>
    <t>Christal (ESL)</t>
  </si>
  <si>
    <t>LaVonne</t>
  </si>
  <si>
    <t>Trisha</t>
  </si>
  <si>
    <t>Donna</t>
  </si>
  <si>
    <t>Helen</t>
  </si>
  <si>
    <t>Marcie</t>
  </si>
  <si>
    <t>Michelle (LMT)</t>
  </si>
  <si>
    <t>Monday</t>
  </si>
  <si>
    <t>Kevin</t>
  </si>
  <si>
    <t>Ali</t>
  </si>
  <si>
    <t>Megan</t>
  </si>
  <si>
    <t>Kriss</t>
  </si>
  <si>
    <t>Recess</t>
  </si>
  <si>
    <t xml:space="preserve">As needed </t>
  </si>
  <si>
    <t xml:space="preserve">Please update the link here to your 2019-2020 Updated Schedule </t>
  </si>
  <si>
    <t>arrives later</t>
  </si>
  <si>
    <t xml:space="preserve">Kindergarten: </t>
  </si>
  <si>
    <t>3rd:</t>
  </si>
  <si>
    <t>Specials:</t>
  </si>
  <si>
    <t xml:space="preserve">Couselor/Speech and Lang/ etc: </t>
  </si>
  <si>
    <t>Front duty</t>
  </si>
  <si>
    <t>NA</t>
  </si>
  <si>
    <t>Morning Tech</t>
  </si>
  <si>
    <t>Tuesday</t>
  </si>
  <si>
    <t>Wednesday</t>
  </si>
  <si>
    <t>Thursday</t>
  </si>
  <si>
    <t>Friday</t>
  </si>
  <si>
    <t>front duty</t>
  </si>
  <si>
    <t>Bus Duty</t>
  </si>
  <si>
    <t xml:space="preserve">LUNCH SCHEDULE </t>
  </si>
  <si>
    <t>BUS</t>
  </si>
  <si>
    <t>Gym Coverage</t>
  </si>
  <si>
    <t>Jason McArthur: Music and Keyboarding</t>
  </si>
  <si>
    <t>Ellen Treide (Speech)</t>
  </si>
  <si>
    <t>Tiffany Bader (OT)</t>
  </si>
  <si>
    <t>PE</t>
  </si>
  <si>
    <t>Music</t>
  </si>
  <si>
    <t>Art</t>
  </si>
  <si>
    <t>Library</t>
  </si>
  <si>
    <t xml:space="preserve">Block/ .    Health </t>
  </si>
  <si>
    <t>Cafeteria</t>
  </si>
  <si>
    <t>Gym</t>
  </si>
  <si>
    <t xml:space="preserve">Library </t>
  </si>
  <si>
    <t xml:space="preserve">DAILY </t>
  </si>
  <si>
    <t>8:05-8:35</t>
  </si>
  <si>
    <t xml:space="preserve">3rd reading </t>
  </si>
  <si>
    <t>arrives at 8:10</t>
  </si>
  <si>
    <t xml:space="preserve">Office </t>
  </si>
  <si>
    <t>1st Reading Support 8:00 - 8:30</t>
  </si>
  <si>
    <t>Kiehl Centers 8:00 - 8:30</t>
  </si>
  <si>
    <t>4th WIN 8:25-9:05</t>
  </si>
  <si>
    <t>8:35-9:05</t>
  </si>
  <si>
    <t>2nd Math</t>
  </si>
  <si>
    <t>4th WIN 8:20-9:00</t>
  </si>
  <si>
    <t>K-Pushcar Centers 8:30 - 9:45</t>
  </si>
  <si>
    <t>K- Moyer Centers 8:30 - 9:45</t>
  </si>
  <si>
    <t>K-Evans Centers 8:30 - 9:45</t>
  </si>
  <si>
    <t>9:10-9:45</t>
  </si>
  <si>
    <t>3rd Winn   9:25-10:05</t>
  </si>
  <si>
    <t xml:space="preserve">8:05-8:35 </t>
  </si>
  <si>
    <t>9:45-10</t>
  </si>
  <si>
    <t>Duty</t>
  </si>
  <si>
    <t xml:space="preserve">1st: </t>
  </si>
  <si>
    <t>4th:</t>
  </si>
  <si>
    <t>Special Education:</t>
  </si>
  <si>
    <t xml:space="preserve">Superstar Paraprofessionals: </t>
  </si>
  <si>
    <t>Duty (not on Wednesday)</t>
  </si>
  <si>
    <t>TBD SPED</t>
  </si>
  <si>
    <t>TBD</t>
  </si>
  <si>
    <t>5S</t>
  </si>
  <si>
    <t>recess</t>
  </si>
  <si>
    <t>10:05-10:35</t>
  </si>
  <si>
    <t>10:05-10:30 Open/Planning</t>
  </si>
  <si>
    <t>1st WIN 10:25-10:55</t>
  </si>
  <si>
    <t>10:35-11:05</t>
  </si>
  <si>
    <t>10:30-11:00 5th reading</t>
  </si>
  <si>
    <t>SM</t>
  </si>
  <si>
    <t xml:space="preserve">Music </t>
  </si>
  <si>
    <t>5M</t>
  </si>
  <si>
    <t xml:space="preserve">(scheduled for 2nd grade </t>
  </si>
  <si>
    <t xml:space="preserve">5th </t>
  </si>
  <si>
    <t>10:55- 11:10</t>
  </si>
  <si>
    <t xml:space="preserve">2nd: </t>
  </si>
  <si>
    <t>math at 10:25  - 4th grade</t>
  </si>
  <si>
    <t>5th:</t>
  </si>
  <si>
    <t>Masters of the Universe:</t>
  </si>
  <si>
    <t>10:55 - 11:10 Data Entry</t>
  </si>
  <si>
    <t>K Recess</t>
  </si>
  <si>
    <t xml:space="preserve">8:35 - 9:05 </t>
  </si>
  <si>
    <t>In</t>
  </si>
  <si>
    <t>5th</t>
  </si>
  <si>
    <t>11:10-11:30</t>
  </si>
  <si>
    <t>Recess  (only until ASP start)</t>
  </si>
  <si>
    <t>10:55- 11:10: K Recess</t>
  </si>
  <si>
    <t>math at 10:50)</t>
  </si>
  <si>
    <t>K Lunch</t>
  </si>
  <si>
    <t xml:space="preserve">Recess </t>
  </si>
  <si>
    <t>Lunch duty</t>
  </si>
  <si>
    <t>11:10-11:30: k Lunch</t>
  </si>
  <si>
    <t>Lunchroom</t>
  </si>
  <si>
    <t>Lunch machine</t>
  </si>
  <si>
    <t>Lunch with Jax</t>
  </si>
  <si>
    <t>lunch duty</t>
  </si>
  <si>
    <t>Story</t>
  </si>
  <si>
    <t>11:05 - 11:20: 2nd Recess</t>
  </si>
  <si>
    <t>9:05-9:35</t>
  </si>
  <si>
    <t>4B</t>
  </si>
  <si>
    <t>Pam</t>
  </si>
  <si>
    <t>11:20-11:40: 2nd Lunch</t>
  </si>
  <si>
    <t>11:15 - 11:30: 1st recess</t>
  </si>
  <si>
    <t>1st recess</t>
  </si>
  <si>
    <t>Recess (11:15 start during ASP)</t>
  </si>
  <si>
    <t>4K</t>
  </si>
  <si>
    <t>11:30 - 11:50: 1st Lunch</t>
  </si>
  <si>
    <t>4H</t>
  </si>
  <si>
    <t>11:30-11:45 Lunch Room</t>
  </si>
  <si>
    <t xml:space="preserve">4th </t>
  </si>
  <si>
    <t>1st lunch</t>
  </si>
  <si>
    <t>11:20 - 11:35 3 recess</t>
  </si>
  <si>
    <t>11:05 - 11:20</t>
  </si>
  <si>
    <t>2ND Recess</t>
  </si>
  <si>
    <t>11:35 - 11:55 3 lunch</t>
  </si>
  <si>
    <t>Kinder WINN</t>
  </si>
  <si>
    <t>Interventionists:</t>
  </si>
  <si>
    <t>9:35-10:05</t>
  </si>
  <si>
    <t>11:40 - 12:00 4 lunch</t>
  </si>
  <si>
    <t>4th</t>
  </si>
  <si>
    <t>11:20-11:40</t>
  </si>
  <si>
    <t>2ND Lunch</t>
  </si>
  <si>
    <t>(9:45-10:00)</t>
  </si>
  <si>
    <t xml:space="preserve">K-2ND RECESS (We are combining these) </t>
  </si>
  <si>
    <t xml:space="preserve">Lunch Machine 4th and 5th </t>
  </si>
  <si>
    <t>Cafeteria duty: Wed</t>
  </si>
  <si>
    <t>11:30 - 11:45 5 recess</t>
  </si>
  <si>
    <t>11:25 -11:40 4 recess</t>
  </si>
  <si>
    <t>K Winn 11:35-12:05</t>
  </si>
  <si>
    <t>5th Recess</t>
  </si>
  <si>
    <t>11:50-12:15</t>
  </si>
  <si>
    <t>11:45 - 12:05 5 lunch</t>
  </si>
  <si>
    <t>11:45 - 12:15 Lunch Break</t>
  </si>
  <si>
    <t>Hailey w/ Caleign and Trish w/ Jax</t>
  </si>
  <si>
    <t>11:45-12:15 Lunch break</t>
  </si>
  <si>
    <t>3F</t>
  </si>
  <si>
    <t>5th lunch</t>
  </si>
  <si>
    <t>12:10-12:40</t>
  </si>
  <si>
    <t>12:15-12:45 5th Math</t>
  </si>
  <si>
    <t>12:15-12:45 3rd Reading</t>
  </si>
  <si>
    <t>Pam's Lunch</t>
  </si>
  <si>
    <t>Christal's Lunch 12:10-12:40</t>
  </si>
  <si>
    <t>LaVonne's lunch</t>
  </si>
  <si>
    <t>3C</t>
  </si>
  <si>
    <t>KM (10:00)</t>
  </si>
  <si>
    <t>3A</t>
  </si>
  <si>
    <t>12:45-1:15</t>
  </si>
  <si>
    <t>12:55-1:20 4th Grade Reading</t>
  </si>
  <si>
    <t>Office</t>
  </si>
  <si>
    <t>2nd WIN: 12:45-1:25</t>
  </si>
  <si>
    <t>Open???</t>
  </si>
  <si>
    <t>3rd</t>
  </si>
  <si>
    <t>Recess: 1:25-1:40</t>
  </si>
  <si>
    <t>11:15 - 11:30</t>
  </si>
  <si>
    <t>Recess Wednesday</t>
  </si>
  <si>
    <t>1ST Recess</t>
  </si>
  <si>
    <t>KM (11:00)</t>
  </si>
  <si>
    <t>alvaro</t>
  </si>
  <si>
    <t>11:30 - 11:50</t>
  </si>
  <si>
    <t>1ST Lunch</t>
  </si>
  <si>
    <t>LUNCH</t>
  </si>
  <si>
    <t>See schedule to the right</t>
  </si>
  <si>
    <t>Recess Friday</t>
  </si>
  <si>
    <t>Ponce</t>
  </si>
  <si>
    <t>11:20 - 11:35</t>
  </si>
  <si>
    <t>3 Recess</t>
  </si>
  <si>
    <t>11:45-12:15</t>
  </si>
  <si>
    <t>1:45-2</t>
  </si>
  <si>
    <t xml:space="preserve">2E (Health) </t>
  </si>
  <si>
    <t>5th WIN 1:40-2:20</t>
  </si>
  <si>
    <t>1-Lassle Guided Reading</t>
  </si>
  <si>
    <t>1-Kiehl Guided Reading</t>
  </si>
  <si>
    <t>2:05-2:35</t>
  </si>
  <si>
    <t>2:20-2:45 open??</t>
  </si>
  <si>
    <t>2:35-2:45</t>
  </si>
  <si>
    <t>5th reading 2:20 - 2:45</t>
  </si>
  <si>
    <t xml:space="preserve">End of Day: </t>
  </si>
  <si>
    <t>2W</t>
  </si>
  <si>
    <t>KC</t>
  </si>
  <si>
    <t>2J</t>
  </si>
  <si>
    <t>2J Health</t>
  </si>
  <si>
    <t>2E</t>
  </si>
  <si>
    <t xml:space="preserve">1st Grade Block </t>
  </si>
  <si>
    <t>Bus</t>
  </si>
  <si>
    <t>SPED</t>
  </si>
  <si>
    <t>ASP</t>
  </si>
  <si>
    <t xml:space="preserve">LIbrary </t>
  </si>
  <si>
    <t>PLC Meeting TImes</t>
  </si>
  <si>
    <t>11:35 - 11:55</t>
  </si>
  <si>
    <t>3 Lunch</t>
  </si>
  <si>
    <t>12:15-12:45</t>
  </si>
  <si>
    <t>Monday-Friday for 40 minutes a day - (Look to the right for the PLC teams)</t>
  </si>
  <si>
    <t>11:25 -11:40</t>
  </si>
  <si>
    <t>4 Recess</t>
  </si>
  <si>
    <t xml:space="preserve">Kindergarten  </t>
  </si>
  <si>
    <t>1L</t>
  </si>
  <si>
    <t xml:space="preserve">3rd Grade </t>
  </si>
  <si>
    <t xml:space="preserve">Schedule for WIN times: Goal is to not overlap </t>
  </si>
  <si>
    <t>KE</t>
  </si>
  <si>
    <t>Jessica Johnson</t>
  </si>
  <si>
    <t>1K</t>
  </si>
  <si>
    <t xml:space="preserve">Daily Supervision Schedule:  THIS IS Tentative! </t>
  </si>
  <si>
    <t>Mary Atter</t>
  </si>
  <si>
    <t>8:20- 9:00</t>
  </si>
  <si>
    <t>Trish Kula</t>
  </si>
  <si>
    <t>Megan Russell</t>
  </si>
  <si>
    <t>9:25-10:05</t>
  </si>
  <si>
    <t>Recess: 9:45-10:00</t>
  </si>
  <si>
    <t>Hailey Knape</t>
  </si>
  <si>
    <t>Ronda Charlson</t>
  </si>
  <si>
    <t>2,3</t>
  </si>
  <si>
    <t>1st</t>
  </si>
  <si>
    <t>10:25-10:55</t>
  </si>
  <si>
    <t>LaVonne Heaphy</t>
  </si>
  <si>
    <t xml:space="preserve">Helen Manor </t>
  </si>
  <si>
    <t>Jeannine</t>
  </si>
  <si>
    <t>2nd</t>
  </si>
  <si>
    <t>12:50 -1:25</t>
  </si>
  <si>
    <t>2nd Grade - No Health- PE/ BLOCK</t>
  </si>
  <si>
    <t>Pam Pittman</t>
  </si>
  <si>
    <t>Heather Miller</t>
  </si>
  <si>
    <t>K</t>
  </si>
  <si>
    <t>11:35- 12:05</t>
  </si>
  <si>
    <t>Michelle</t>
  </si>
  <si>
    <t>1:40-2:20</t>
  </si>
  <si>
    <t xml:space="preserve">1st Grade </t>
  </si>
  <si>
    <t xml:space="preserve">4th Grade </t>
  </si>
  <si>
    <t>Mary</t>
  </si>
  <si>
    <t xml:space="preserve"> </t>
  </si>
  <si>
    <t xml:space="preserve">Heather Miller </t>
  </si>
  <si>
    <t xml:space="preserve">Michelle R. </t>
  </si>
  <si>
    <t>11:40 - 12:00</t>
  </si>
  <si>
    <t>4 Lunch</t>
  </si>
  <si>
    <t>1:15-1:45</t>
  </si>
  <si>
    <t>1k</t>
  </si>
  <si>
    <t>Christal Thums</t>
  </si>
  <si>
    <t xml:space="preserve">Donna Creel </t>
  </si>
  <si>
    <t>Pam P</t>
  </si>
  <si>
    <t>K,1</t>
  </si>
  <si>
    <t>PLC Meeting Times</t>
  </si>
  <si>
    <t>11:30 - 11:45</t>
  </si>
  <si>
    <t>5 Recess</t>
  </si>
  <si>
    <t>(1:25-1:40)</t>
  </si>
  <si>
    <t>3RD-5TH RECESS</t>
  </si>
  <si>
    <t>1:45-2:15</t>
  </si>
  <si>
    <t>KP</t>
  </si>
  <si>
    <t>Morning Duty</t>
  </si>
  <si>
    <t xml:space="preserve">KE (instruments) </t>
  </si>
  <si>
    <t>KM</t>
  </si>
  <si>
    <t xml:space="preserve">KINDER- Block 20 min rotate (Health and rhythm, tech w/ Michelle ) </t>
  </si>
  <si>
    <t>Classic Block-</t>
  </si>
  <si>
    <t>Gym/Recess</t>
  </si>
  <si>
    <t>11:45 - 12:05</t>
  </si>
  <si>
    <t>Jason</t>
  </si>
  <si>
    <t>Brianna S</t>
  </si>
  <si>
    <t>Brianna S.</t>
  </si>
  <si>
    <t>5 Lunch</t>
  </si>
  <si>
    <t>Jason/Bri</t>
  </si>
  <si>
    <t>Chrystal</t>
  </si>
  <si>
    <t>2:15-2:45</t>
  </si>
  <si>
    <t>Tech/Sub check in</t>
  </si>
  <si>
    <t>Michelle R.</t>
  </si>
  <si>
    <t>Crosswalk Duty</t>
  </si>
  <si>
    <t>7:35-7:55</t>
  </si>
  <si>
    <t xml:space="preserve">Christal </t>
  </si>
  <si>
    <t>K,2</t>
  </si>
  <si>
    <t>K 1:45 - 2:45</t>
  </si>
  <si>
    <t xml:space="preserve">Ronda Charlson </t>
  </si>
  <si>
    <t>Jeannine Shearin</t>
  </si>
  <si>
    <t>Trish</t>
  </si>
  <si>
    <t>2,4</t>
  </si>
  <si>
    <t>1st 11:45 - 12:45</t>
  </si>
  <si>
    <t>1st Recess</t>
  </si>
  <si>
    <t>2nd 12:45 - 1:45</t>
  </si>
  <si>
    <t>Jess</t>
  </si>
  <si>
    <t>K 5</t>
  </si>
  <si>
    <t>3rd 10:10 - 11:10</t>
  </si>
  <si>
    <t xml:space="preserve">2nd Grade </t>
  </si>
  <si>
    <t xml:space="preserve">5th Grade </t>
  </si>
  <si>
    <t>Mandy</t>
  </si>
  <si>
    <t>K 2?</t>
  </si>
  <si>
    <t>4th 9:05 - 10:05</t>
  </si>
  <si>
    <t>Ronda</t>
  </si>
  <si>
    <t>5th 8:10 -9:10</t>
  </si>
  <si>
    <t>Mandy Adami</t>
  </si>
  <si>
    <t>Helen Manor</t>
  </si>
  <si>
    <t xml:space="preserve">Jessica Johnson </t>
  </si>
  <si>
    <t>Heather</t>
  </si>
  <si>
    <t xml:space="preserve">1,3 </t>
  </si>
  <si>
    <t xml:space="preserve">Megan Russell </t>
  </si>
  <si>
    <t>K-2</t>
  </si>
  <si>
    <t xml:space="preserve">Jeannine Shearin </t>
  </si>
  <si>
    <t>Hailey</t>
  </si>
  <si>
    <t xml:space="preserve">K, 4 </t>
  </si>
  <si>
    <t xml:space="preserve">Marcie Immell </t>
  </si>
  <si>
    <t>Morgan Kremers</t>
  </si>
  <si>
    <t>Morgan</t>
  </si>
  <si>
    <t>2,5</t>
  </si>
  <si>
    <t>Jennifer E</t>
  </si>
  <si>
    <t>Courtney</t>
  </si>
  <si>
    <t>Bri H</t>
  </si>
  <si>
    <t>Tammy</t>
  </si>
  <si>
    <t>Jenny K</t>
  </si>
  <si>
    <t>Alex</t>
  </si>
  <si>
    <t>Emily</t>
  </si>
  <si>
    <t>Annie</t>
  </si>
  <si>
    <t>9:45-10:00</t>
  </si>
  <si>
    <t xml:space="preserve">Jeannine </t>
  </si>
  <si>
    <t xml:space="preserve">ESL Para - </t>
  </si>
  <si>
    <t xml:space="preserve"> with HT, TT and AC</t>
  </si>
  <si>
    <t xml:space="preserve">KH needs PE and Music here. </t>
  </si>
  <si>
    <t>PLC TEAMS:</t>
  </si>
  <si>
    <t>Kindergarten  11:35-12:05</t>
  </si>
  <si>
    <t>3rd Grade 9:25-10:05</t>
  </si>
  <si>
    <t>Lunch</t>
  </si>
  <si>
    <t>Lunch Recess Supervision</t>
  </si>
  <si>
    <t>12:45-1:25</t>
  </si>
  <si>
    <t>Lunch room</t>
  </si>
  <si>
    <t>1st Grade 10:25-10:55</t>
  </si>
  <si>
    <t>4th Grade 8:25-9:05</t>
  </si>
  <si>
    <t>Pam on lunch Machine</t>
  </si>
  <si>
    <t>Christal, Pam, Trish</t>
  </si>
  <si>
    <t>Pam on lunch machine and Christal and Trish come in for lunch duty</t>
  </si>
  <si>
    <t>8:05-8:35 open (possibly 3rd) reading)</t>
  </si>
  <si>
    <t>8:05-8:25 Open??</t>
  </si>
  <si>
    <t>2nd Grade 12:45-1:25</t>
  </si>
  <si>
    <t>5th Grade 1:40-2:20</t>
  </si>
  <si>
    <t>K 2</t>
  </si>
  <si>
    <t xml:space="preserve"> Donna, Marcie, Kevin</t>
  </si>
  <si>
    <t>4th WIN 8:25-9:06</t>
  </si>
  <si>
    <t>2ND lunch</t>
  </si>
  <si>
    <t xml:space="preserve">Kevin, Jeanine, </t>
  </si>
  <si>
    <t>Jeanine 11:10-11:30</t>
  </si>
  <si>
    <t>9:10-9:40 2nd Reading</t>
  </si>
  <si>
    <t>Hailey out with Caleigh</t>
  </si>
  <si>
    <t>LaVonne, Mary, Helen</t>
  </si>
  <si>
    <t>10:05-10:30 Open ??</t>
  </si>
  <si>
    <t>10:30-10:50 5th reading</t>
  </si>
  <si>
    <t>Helen on lunch dtuy</t>
  </si>
  <si>
    <t>Mary, Helen</t>
  </si>
  <si>
    <t xml:space="preserve"> with HT, TT, and AC,AR</t>
  </si>
  <si>
    <t>Recess: 11:05-11:20</t>
  </si>
  <si>
    <t>Jeanine, Marcie, Morgan</t>
  </si>
  <si>
    <t>(Morgan 11:35-11:45)</t>
  </si>
  <si>
    <t>Jeanine, Marcie, Christal, Pam</t>
  </si>
  <si>
    <t>3-5</t>
  </si>
  <si>
    <t>Kayla F</t>
  </si>
  <si>
    <t>Gina</t>
  </si>
  <si>
    <t>Erin</t>
  </si>
  <si>
    <t>Sara S.</t>
  </si>
  <si>
    <t>Reces</t>
  </si>
  <si>
    <t>Jacob</t>
  </si>
  <si>
    <t>Kari</t>
  </si>
  <si>
    <t>Jennifer</t>
  </si>
  <si>
    <t>Wade</t>
  </si>
  <si>
    <t>Lunch duty for 10 mins</t>
  </si>
  <si>
    <t>lunch  duty</t>
  </si>
  <si>
    <t>Classroom teachers Dismissal Schdule M-1st, Tue-2nd, Wed-3rd, Thur-4th and Friday-5th</t>
  </si>
  <si>
    <t>Bus Loading PM</t>
  </si>
  <si>
    <t xml:space="preserve">Mandy, Heather, Christal, Ronda C, Ali, LaVonne,  </t>
  </si>
  <si>
    <t>11:45 - 12:15 Lunch Break???</t>
  </si>
  <si>
    <t>BUS everyday</t>
  </si>
  <si>
    <t>Front PM</t>
  </si>
  <si>
    <t>Grade Level Teachers</t>
  </si>
  <si>
    <t>Mondays will be the 1st grade team (one individual in the front and one individual at the bus loop).</t>
  </si>
  <si>
    <t>Tuesdays will be the 2nd grade team</t>
  </si>
  <si>
    <t>Wednesdays will be the 3rd grade team</t>
  </si>
  <si>
    <t>Thursdays will be the 4th grade team</t>
  </si>
  <si>
    <t>Fridays will be the 5th grade team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</si>
</sst>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-d"/>
    <numFmt numFmtId="165" formatCode="m d"/>
    <numFmt numFmtId="166" formatCode="m, d"/>
  </numFmts>
  <fonts count="32">
    <font>
      <sz val="10.0"/>
      <color rgb="FF000000"/>
      <name val="Arial"/>
    </font>
    <font>
      <name val="PT Sans Narrow"/>
    </font>
    <font>
      <sz val="12.0"/>
      <name val="PT Sans Narrow"/>
    </font>
    <font>
      <sz val="14.0"/>
      <name val="PT Sans Narrow"/>
    </font>
    <font>
      <b/>
      <sz val="36.0"/>
      <name val="PT Sans Narrow"/>
    </font>
    <font>
      <b/>
      <sz val="12.0"/>
      <name val="PT Sans Narrow"/>
    </font>
    <font/>
    <font>
      <b/>
      <sz val="14.0"/>
      <name val="PT Sans Narrow"/>
    </font>
    <font>
      <b/>
      <sz val="24.0"/>
      <name val="PT Sans Narrow"/>
    </font>
    <font>
      <sz val="14.0"/>
      <color rgb="FF000000"/>
      <name val="PT Sans Narrow"/>
    </font>
    <font>
      <sz val="12.0"/>
      <color rgb="FF000000"/>
      <name val="PT Sans Narrow"/>
    </font>
    <font>
      <b/>
      <sz val="12.0"/>
      <color rgb="FF000000"/>
      <name val="PT Sans Narrow"/>
    </font>
    <font>
      <sz val="9.0"/>
      <name val="PT Sans Narrow"/>
    </font>
    <font>
      <b/>
      <u/>
      <sz val="14.0"/>
      <color rgb="FF1155CC"/>
      <name val="PT Sans Narrow"/>
    </font>
    <font>
      <u/>
      <sz val="12.0"/>
      <color rgb="FF0000FF"/>
      <name val="Happy Monkey"/>
    </font>
    <font>
      <b/>
      <sz val="14.0"/>
      <color rgb="FF000000"/>
      <name val="PT Sans Narrow"/>
    </font>
    <font>
      <sz val="9.0"/>
      <color rgb="FF000000"/>
      <name val="PT Sans Narrow"/>
    </font>
    <font>
      <name val="Arial"/>
    </font>
    <font>
      <color rgb="FF000000"/>
    </font>
    <font>
      <sz val="8.0"/>
      <name val="PT Sans Narrow"/>
    </font>
    <font>
      <b/>
      <sz val="24.0"/>
      <color rgb="FF000000"/>
      <name val="PT Sans Narrow"/>
    </font>
    <font>
      <sz val="18.0"/>
      <name val="PT Sans Narrow"/>
    </font>
    <font>
      <sz val="11.0"/>
      <name val="PT Sans Narrow"/>
    </font>
    <font>
      <b/>
      <sz val="16.0"/>
      <name val="PT Sans Narrow"/>
    </font>
    <font>
      <b/>
      <sz val="16.0"/>
      <color rgb="FF000000"/>
      <name val="PT Sans Narrow"/>
    </font>
    <font>
      <sz val="16.0"/>
      <name val="PT Sans Narrow"/>
    </font>
    <font>
      <sz val="16.0"/>
      <color rgb="FF000000"/>
      <name val="PT Sans Narrow"/>
    </font>
    <font>
      <b/>
      <u/>
      <sz val="16.0"/>
      <color rgb="FF000000"/>
      <name val="PT Sans Narrow"/>
    </font>
    <font>
      <b/>
    </font>
    <font>
      <sz val="11.0"/>
      <color rgb="FF000000"/>
      <name val="Arial"/>
    </font>
    <font>
      <sz val="16.0"/>
    </font>
    <font>
      <sz val="18.0"/>
    </font>
  </fonts>
  <fills count="22">
    <fill>
      <patternFill patternType="none"/>
    </fill>
    <fill>
      <patternFill patternType="lightGray"/>
    </fill>
    <fill>
      <patternFill patternType="solid">
        <fgColor rgb="FF8E7CC3"/>
        <bgColor rgb="FF8E7CC3"/>
      </patternFill>
    </fill>
    <fill>
      <patternFill patternType="solid">
        <fgColor rgb="FF6D9EEB"/>
        <bgColor rgb="FF6D9EEB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6B26B"/>
        <bgColor rgb="FFF6B26B"/>
      </patternFill>
    </fill>
    <fill>
      <patternFill patternType="solid">
        <fgColor rgb="FFB4A7D6"/>
        <bgColor rgb="FFB4A7D6"/>
      </patternFill>
    </fill>
    <fill>
      <patternFill patternType="solid">
        <fgColor rgb="FF6FA8DC"/>
        <bgColor rgb="FF6FA8DC"/>
      </patternFill>
    </fill>
    <fill>
      <patternFill patternType="solid">
        <fgColor rgb="FFE06666"/>
        <bgColor rgb="FFE06666"/>
      </patternFill>
    </fill>
    <fill>
      <patternFill patternType="solid">
        <fgColor rgb="FFFF0000"/>
        <bgColor rgb="FFFF0000"/>
      </patternFill>
    </fill>
    <fill>
      <patternFill patternType="solid">
        <fgColor rgb="FFEA9999"/>
        <bgColor rgb="FFEA9999"/>
      </patternFill>
    </fill>
    <fill>
      <patternFill patternType="solid">
        <fgColor rgb="FF666666"/>
        <bgColor rgb="FF666666"/>
      </patternFill>
    </fill>
    <fill>
      <patternFill patternType="solid">
        <fgColor rgb="FFEFEFEF"/>
        <bgColor rgb="FFEFEFEF"/>
      </patternFill>
    </fill>
    <fill>
      <patternFill patternType="solid">
        <fgColor rgb="FFC27BA0"/>
        <bgColor rgb="FFC27BA0"/>
      </patternFill>
    </fill>
    <fill>
      <patternFill patternType="solid">
        <fgColor rgb="FF4A86E8"/>
        <bgColor rgb="FF4A86E8"/>
      </patternFill>
    </fill>
    <fill>
      <patternFill patternType="solid">
        <fgColor rgb="FF93C47D"/>
        <bgColor rgb="FF93C47D"/>
      </patternFill>
    </fill>
    <fill>
      <patternFill patternType="solid">
        <fgColor rgb="FFFFE599"/>
        <bgColor rgb="FFFFE599"/>
      </patternFill>
    </fill>
    <fill>
      <patternFill patternType="solid">
        <fgColor rgb="FFEAD1DC"/>
        <bgColor rgb="FFEAD1DC"/>
      </patternFill>
    </fill>
    <fill>
      <patternFill patternType="solid">
        <fgColor rgb="FFA4C2F4"/>
        <bgColor rgb="FFA4C2F4"/>
      </patternFill>
    </fill>
    <fill>
      <patternFill patternType="solid">
        <fgColor rgb="FF9900FF"/>
        <bgColor rgb="FF9900FF"/>
      </patternFill>
    </fill>
    <fill>
      <patternFill patternType="solid">
        <fgColor rgb="FFFF00FF"/>
        <bgColor rgb="FFFF00FF"/>
      </patternFill>
    </fill>
  </fills>
  <borders count="31">
    <border/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ck">
        <color rgb="FF000000"/>
      </left>
      <top style="thin">
        <color rgb="FF000000"/>
      </top>
    </border>
    <border>
      <right/>
    </border>
    <border>
      <right style="thick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 style="thick">
        <color rgb="FF000000"/>
      </left>
      <top style="thin">
        <color rgb="FF000000"/>
      </top>
      <bottom style="thin">
        <color rgb="FF000000"/>
      </bottom>
    </border>
    <border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bottom style="thin">
        <color rgb="FF000000"/>
      </bottom>
    </border>
    <border>
      <right style="thick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medium">
        <color rgb="FF000000"/>
      </bottom>
    </border>
    <border>
      <left style="thick">
        <color rgb="FF000000"/>
      </left>
      <right style="thin">
        <color rgb="FF000000"/>
      </right>
    </border>
    <border>
      <right style="thick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ck">
        <color rgb="FF000000"/>
      </left>
      <right style="thin">
        <color rgb="FF000000"/>
      </righ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ck">
        <color rgb="FF000000"/>
      </left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22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Border="1" applyFont="1"/>
    <xf borderId="0" fillId="0" fontId="3" numFmtId="0" xfId="0" applyAlignment="1" applyFont="1">
      <alignment horizontal="center" readingOrder="0"/>
    </xf>
    <xf borderId="0" fillId="0" fontId="4" numFmtId="0" xfId="0" applyAlignment="1" applyFont="1">
      <alignment readingOrder="0" vertical="bottom"/>
    </xf>
    <xf borderId="2" fillId="2" fontId="5" numFmtId="0" xfId="0" applyAlignment="1" applyBorder="1" applyFill="1" applyFont="1">
      <alignment horizontal="center" readingOrder="0"/>
    </xf>
    <xf borderId="3" fillId="0" fontId="6" numFmtId="0" xfId="0" applyBorder="1" applyFont="1"/>
    <xf borderId="0" fillId="0" fontId="4" numFmtId="0" xfId="0" applyAlignment="1" applyFont="1">
      <alignment vertical="bottom"/>
    </xf>
    <xf borderId="4" fillId="0" fontId="3" numFmtId="0" xfId="0" applyAlignment="1" applyBorder="1" applyFont="1">
      <alignment horizontal="center" readingOrder="0"/>
    </xf>
    <xf borderId="0" fillId="0" fontId="7" numFmtId="0" xfId="0" applyAlignment="1" applyFont="1">
      <alignment vertical="bottom"/>
    </xf>
    <xf borderId="0" fillId="0" fontId="6" numFmtId="0" xfId="0" applyAlignment="1" applyFont="1">
      <alignment readingOrder="0"/>
    </xf>
    <xf borderId="0" fillId="0" fontId="3" numFmtId="0" xfId="0" applyAlignment="1" applyFont="1">
      <alignment vertical="bottom"/>
    </xf>
    <xf borderId="5" fillId="3" fontId="3" numFmtId="0" xfId="0" applyAlignment="1" applyBorder="1" applyFill="1" applyFont="1">
      <alignment horizontal="center" readingOrder="0" shrinkToFit="0" vertical="bottom" wrapText="1"/>
    </xf>
    <xf borderId="0" fillId="0" fontId="3" numFmtId="0" xfId="0" applyFont="1"/>
    <xf borderId="6" fillId="0" fontId="1" numFmtId="0" xfId="0" applyAlignment="1" applyBorder="1" applyFont="1">
      <alignment horizontal="center" readingOrder="0"/>
    </xf>
    <xf borderId="0" fillId="0" fontId="8" numFmtId="0" xfId="0" applyAlignment="1" applyFont="1">
      <alignment readingOrder="0" vertical="bottom"/>
    </xf>
    <xf borderId="6" fillId="0" fontId="6" numFmtId="0" xfId="0" applyBorder="1" applyFont="1"/>
    <xf borderId="7" fillId="0" fontId="6" numFmtId="0" xfId="0" applyBorder="1" applyFont="1"/>
    <xf borderId="8" fillId="0" fontId="1" numFmtId="0" xfId="0" applyAlignment="1" applyBorder="1" applyFont="1">
      <alignment horizontal="center" readingOrder="0"/>
    </xf>
    <xf borderId="9" fillId="0" fontId="1" numFmtId="0" xfId="0" applyAlignment="1" applyBorder="1" applyFont="1">
      <alignment readingOrder="0"/>
    </xf>
    <xf borderId="10" fillId="0" fontId="1" numFmtId="0" xfId="0" applyAlignment="1" applyBorder="1" applyFont="1">
      <alignment readingOrder="0"/>
    </xf>
    <xf borderId="6" fillId="0" fontId="2" numFmtId="0" xfId="0" applyBorder="1" applyFont="1"/>
    <xf borderId="9" fillId="3" fontId="3" numFmtId="0" xfId="0" applyAlignment="1" applyBorder="1" applyFont="1">
      <alignment horizontal="center" readingOrder="0" shrinkToFit="0" vertical="bottom" wrapText="1"/>
    </xf>
    <xf borderId="0" fillId="0" fontId="9" numFmtId="0" xfId="0" applyAlignment="1" applyFont="1">
      <alignment readingOrder="0" vertical="bottom"/>
    </xf>
    <xf borderId="0" fillId="0" fontId="1" numFmtId="0" xfId="0" applyAlignment="1" applyFont="1">
      <alignment horizontal="center"/>
    </xf>
    <xf borderId="0" fillId="0" fontId="1" numFmtId="0" xfId="0" applyAlignment="1" applyFont="1">
      <alignment horizontal="center" readingOrder="0"/>
    </xf>
    <xf borderId="0" fillId="0" fontId="9" numFmtId="0" xfId="0" applyAlignment="1" applyFont="1">
      <alignment vertical="bottom"/>
    </xf>
    <xf borderId="10" fillId="0" fontId="1" numFmtId="0" xfId="0" applyAlignment="1" applyBorder="1" applyFont="1">
      <alignment horizontal="center" readingOrder="0"/>
    </xf>
    <xf borderId="9" fillId="0" fontId="1" numFmtId="0" xfId="0" applyBorder="1" applyFont="1"/>
    <xf borderId="10" fillId="0" fontId="1" numFmtId="0" xfId="0" applyBorder="1" applyFont="1"/>
    <xf borderId="11" fillId="0" fontId="2" numFmtId="0" xfId="0" applyAlignment="1" applyBorder="1" applyFont="1">
      <alignment readingOrder="0"/>
    </xf>
    <xf borderId="12" fillId="0" fontId="9" numFmtId="0" xfId="0" applyAlignment="1" applyBorder="1" applyFont="1">
      <alignment readingOrder="0" shrinkToFit="0" vertical="bottom" wrapText="0"/>
    </xf>
    <xf borderId="0" fillId="0" fontId="9" numFmtId="0" xfId="0" applyAlignment="1" applyFont="1">
      <alignment readingOrder="0" vertical="bottom"/>
    </xf>
    <xf borderId="2" fillId="3" fontId="3" numFmtId="0" xfId="0" applyAlignment="1" applyBorder="1" applyFont="1">
      <alignment horizontal="center" readingOrder="0" shrinkToFit="0" vertical="bottom" wrapText="1"/>
    </xf>
    <xf borderId="13" fillId="0" fontId="2" numFmtId="0" xfId="0" applyBorder="1" applyFont="1"/>
    <xf borderId="0" fillId="0" fontId="9" numFmtId="0" xfId="0" applyAlignment="1" applyFont="1">
      <alignment vertical="bottom"/>
    </xf>
    <xf borderId="4" fillId="0" fontId="2" numFmtId="0" xfId="0" applyBorder="1" applyFont="1"/>
    <xf borderId="3" fillId="0" fontId="1" numFmtId="0" xfId="0" applyAlignment="1" applyBorder="1" applyFont="1">
      <alignment horizontal="center"/>
    </xf>
    <xf borderId="4" fillId="0" fontId="5" numFmtId="0" xfId="0" applyAlignment="1" applyBorder="1" applyFont="1">
      <alignment horizontal="center" readingOrder="0"/>
    </xf>
    <xf borderId="3" fillId="0" fontId="1" numFmtId="0" xfId="0" applyAlignment="1" applyBorder="1" applyFont="1">
      <alignment horizontal="center" readingOrder="0"/>
    </xf>
    <xf borderId="4" fillId="0" fontId="5" numFmtId="0" xfId="0" applyAlignment="1" applyBorder="1" applyFont="1">
      <alignment horizontal="center" readingOrder="0" shrinkToFit="0" wrapText="1"/>
    </xf>
    <xf borderId="7" fillId="0" fontId="1" numFmtId="0" xfId="0" applyAlignment="1" applyBorder="1" applyFont="1">
      <alignment horizontal="center" readingOrder="0"/>
    </xf>
    <xf borderId="14" fillId="0" fontId="2" numFmtId="0" xfId="0" applyBorder="1" applyFont="1"/>
    <xf borderId="2" fillId="0" fontId="1" numFmtId="0" xfId="0" applyBorder="1" applyFont="1"/>
    <xf borderId="15" fillId="0" fontId="10" numFmtId="0" xfId="0" applyAlignment="1" applyBorder="1" applyFont="1">
      <alignment horizontal="left" readingOrder="0" shrinkToFit="0" wrapText="1"/>
    </xf>
    <xf borderId="7" fillId="0" fontId="1" numFmtId="0" xfId="0" applyBorder="1" applyFont="1"/>
    <xf borderId="0" fillId="4" fontId="3" numFmtId="0" xfId="0" applyAlignment="1" applyFill="1" applyFont="1">
      <alignment horizontal="center" shrinkToFit="0" vertical="bottom" wrapText="1"/>
    </xf>
    <xf borderId="14" fillId="0" fontId="11" numFmtId="0" xfId="0" applyAlignment="1" applyBorder="1" applyFont="1">
      <alignment readingOrder="0" shrinkToFit="0" vertical="bottom" wrapText="1"/>
    </xf>
    <xf borderId="0" fillId="4" fontId="12" numFmtId="0" xfId="0" applyAlignment="1" applyFont="1">
      <alignment horizontal="center" readingOrder="0" shrinkToFit="0" wrapText="1"/>
    </xf>
    <xf borderId="16" fillId="0" fontId="11" numFmtId="0" xfId="0" applyAlignment="1" applyBorder="1" applyFont="1">
      <alignment readingOrder="0" shrinkToFit="0" vertical="bottom" wrapText="1"/>
    </xf>
    <xf borderId="14" fillId="0" fontId="6" numFmtId="0" xfId="0" applyBorder="1" applyFont="1"/>
    <xf borderId="0" fillId="0" fontId="13" numFmtId="0" xfId="0" applyAlignment="1" applyFont="1">
      <alignment vertical="bottom"/>
    </xf>
    <xf borderId="0" fillId="5" fontId="3" numFmtId="0" xfId="0" applyAlignment="1" applyFill="1" applyFont="1">
      <alignment horizontal="center" shrinkToFit="0" vertical="bottom" wrapText="1"/>
    </xf>
    <xf borderId="0" fillId="0" fontId="3" numFmtId="0" xfId="0" applyAlignment="1" applyFont="1">
      <alignment vertical="bottom"/>
    </xf>
    <xf borderId="0" fillId="5" fontId="1" numFmtId="0" xfId="0" applyAlignment="1" applyFont="1">
      <alignment horizontal="center" readingOrder="0"/>
    </xf>
    <xf borderId="0" fillId="0" fontId="7" numFmtId="0" xfId="0" applyAlignment="1" applyFont="1">
      <alignment vertical="bottom"/>
    </xf>
    <xf borderId="0" fillId="5" fontId="1" numFmtId="0" xfId="0" applyAlignment="1" applyFont="1">
      <alignment horizontal="center"/>
    </xf>
    <xf borderId="4" fillId="0" fontId="2" numFmtId="0" xfId="0" applyAlignment="1" applyBorder="1" applyFont="1">
      <alignment readingOrder="0"/>
    </xf>
    <xf borderId="9" fillId="5" fontId="1" numFmtId="0" xfId="0" applyBorder="1" applyFont="1"/>
    <xf borderId="0" fillId="0" fontId="9" numFmtId="0" xfId="0" applyAlignment="1" applyFont="1">
      <alignment vertical="bottom"/>
    </xf>
    <xf borderId="10" fillId="5" fontId="1" numFmtId="0" xfId="0" applyAlignment="1" applyBorder="1" applyFont="1">
      <alignment readingOrder="0"/>
    </xf>
    <xf borderId="0" fillId="0" fontId="9" numFmtId="0" xfId="0" applyFont="1"/>
    <xf borderId="4" fillId="3" fontId="2" numFmtId="0" xfId="0" applyAlignment="1" applyBorder="1" applyFont="1">
      <alignment readingOrder="0"/>
    </xf>
    <xf borderId="0" fillId="0" fontId="14" numFmtId="0" xfId="0" applyAlignment="1" applyFont="1">
      <alignment readingOrder="0"/>
    </xf>
    <xf borderId="4" fillId="6" fontId="2" numFmtId="0" xfId="0" applyAlignment="1" applyBorder="1" applyFill="1" applyFont="1">
      <alignment horizontal="center" readingOrder="0"/>
    </xf>
    <xf borderId="0" fillId="7" fontId="2" numFmtId="0" xfId="0" applyAlignment="1" applyFill="1" applyFont="1">
      <alignment horizontal="center" readingOrder="0"/>
    </xf>
    <xf borderId="4" fillId="8" fontId="2" numFmtId="0" xfId="0" applyAlignment="1" applyBorder="1" applyFill="1" applyFont="1">
      <alignment readingOrder="0"/>
    </xf>
    <xf borderId="0" fillId="0" fontId="5" numFmtId="0" xfId="0" applyAlignment="1" applyFont="1">
      <alignment readingOrder="0"/>
    </xf>
    <xf borderId="4" fillId="4" fontId="2" numFmtId="0" xfId="0" applyAlignment="1" applyBorder="1" applyFont="1">
      <alignment readingOrder="0"/>
    </xf>
    <xf borderId="0" fillId="0" fontId="2" numFmtId="0" xfId="0" applyFont="1"/>
    <xf borderId="12" fillId="0" fontId="9" numFmtId="0" xfId="0" applyAlignment="1" applyBorder="1" applyFont="1">
      <alignment shrinkToFit="0" vertical="bottom" wrapText="0"/>
    </xf>
    <xf borderId="0" fillId="7" fontId="10" numFmtId="0" xfId="0" applyAlignment="1" applyFont="1">
      <alignment horizontal="center" readingOrder="0" shrinkToFit="0" wrapText="1"/>
    </xf>
    <xf borderId="0" fillId="0" fontId="15" numFmtId="0" xfId="0" applyAlignment="1" applyFont="1">
      <alignment vertical="bottom"/>
    </xf>
    <xf borderId="0" fillId="0" fontId="11" numFmtId="0" xfId="0" applyAlignment="1" applyFont="1">
      <alignment readingOrder="0" shrinkToFit="0" vertical="bottom" wrapText="1"/>
    </xf>
    <xf borderId="17" fillId="0" fontId="10" numFmtId="0" xfId="0" applyAlignment="1" applyBorder="1" applyFont="1">
      <alignment horizontal="left" readingOrder="0" shrinkToFit="0" wrapText="1"/>
    </xf>
    <xf borderId="0" fillId="0" fontId="16" numFmtId="0" xfId="0" applyAlignment="1" applyFont="1">
      <alignment readingOrder="0" shrinkToFit="0" vertical="bottom" wrapText="1"/>
    </xf>
    <xf borderId="18" fillId="0" fontId="10" numFmtId="0" xfId="0" applyAlignment="1" applyBorder="1" applyFont="1">
      <alignment horizontal="left" readingOrder="0" shrinkToFit="0" wrapText="1"/>
    </xf>
    <xf borderId="0" fillId="0" fontId="10" numFmtId="0" xfId="0" applyAlignment="1" applyFont="1">
      <alignment readingOrder="0" shrinkToFit="0" vertical="bottom" wrapText="1"/>
    </xf>
    <xf borderId="3" fillId="0" fontId="11" numFmtId="0" xfId="0" applyAlignment="1" applyBorder="1" applyFont="1">
      <alignment readingOrder="0" shrinkToFit="0" vertical="bottom" wrapText="1"/>
    </xf>
    <xf borderId="0" fillId="4" fontId="1" numFmtId="0" xfId="0" applyAlignment="1" applyFont="1">
      <alignment horizontal="center" readingOrder="0"/>
    </xf>
    <xf borderId="19" fillId="0" fontId="11" numFmtId="0" xfId="0" applyAlignment="1" applyBorder="1" applyFont="1">
      <alignment readingOrder="0" shrinkToFit="0" vertical="bottom" wrapText="1"/>
    </xf>
    <xf borderId="9" fillId="0" fontId="1" numFmtId="0" xfId="0" applyAlignment="1" applyBorder="1" applyFont="1">
      <alignment horizontal="center" readingOrder="0"/>
    </xf>
    <xf borderId="0" fillId="0" fontId="17" numFmtId="0" xfId="0" applyAlignment="1" applyFont="1">
      <alignment readingOrder="0"/>
    </xf>
    <xf borderId="4" fillId="9" fontId="2" numFmtId="0" xfId="0" applyAlignment="1" applyBorder="1" applyFill="1" applyFont="1">
      <alignment readingOrder="0"/>
    </xf>
    <xf borderId="0" fillId="0" fontId="18" numFmtId="0" xfId="0" applyFont="1"/>
    <xf borderId="0" fillId="0" fontId="17" numFmtId="164" xfId="0" applyAlignment="1" applyFont="1" applyNumberFormat="1">
      <alignment horizontal="left" readingOrder="0"/>
    </xf>
    <xf borderId="0" fillId="10" fontId="1" numFmtId="0" xfId="0" applyAlignment="1" applyFill="1" applyFont="1">
      <alignment horizontal="center" readingOrder="0"/>
    </xf>
    <xf borderId="4" fillId="5" fontId="2" numFmtId="0" xfId="0" applyAlignment="1" applyBorder="1" applyFont="1">
      <alignment readingOrder="0"/>
    </xf>
    <xf borderId="0" fillId="4" fontId="1" numFmtId="0" xfId="0" applyAlignment="1" applyFont="1">
      <alignment horizontal="center"/>
    </xf>
    <xf borderId="4" fillId="5" fontId="2" numFmtId="0" xfId="0" applyBorder="1" applyFont="1"/>
    <xf borderId="0" fillId="11" fontId="6" numFmtId="0" xfId="0" applyAlignment="1" applyFill="1" applyFont="1">
      <alignment readingOrder="0" shrinkToFit="0" wrapText="1"/>
    </xf>
    <xf borderId="0" fillId="0" fontId="19" numFmtId="0" xfId="0" applyAlignment="1" applyFont="1">
      <alignment readingOrder="0"/>
    </xf>
    <xf borderId="0" fillId="11" fontId="11" numFmtId="0" xfId="0" applyAlignment="1" applyFont="1">
      <alignment readingOrder="0" shrinkToFit="0" vertical="bottom" wrapText="1"/>
    </xf>
    <xf borderId="4" fillId="7" fontId="2" numFmtId="0" xfId="0" applyAlignment="1" applyBorder="1" applyFont="1">
      <alignment readingOrder="0"/>
    </xf>
    <xf borderId="0" fillId="6" fontId="6" numFmtId="0" xfId="0" applyFont="1"/>
    <xf borderId="0" fillId="5" fontId="6" numFmtId="0" xfId="0" applyAlignment="1" applyFont="1">
      <alignment horizontal="center" readingOrder="0"/>
    </xf>
    <xf borderId="4" fillId="12" fontId="2" numFmtId="0" xfId="0" applyAlignment="1" applyBorder="1" applyFill="1" applyFont="1">
      <alignment readingOrder="0"/>
    </xf>
    <xf borderId="0" fillId="5" fontId="6" numFmtId="0" xfId="0" applyFont="1"/>
    <xf borderId="4" fillId="12" fontId="2" numFmtId="0" xfId="0" applyBorder="1" applyFont="1"/>
    <xf borderId="10" fillId="5" fontId="1" numFmtId="0" xfId="0" applyBorder="1" applyFont="1"/>
    <xf borderId="4" fillId="0" fontId="10" numFmtId="0" xfId="0" applyAlignment="1" applyBorder="1" applyFont="1">
      <alignment readingOrder="0" shrinkToFit="0" wrapText="0"/>
    </xf>
    <xf borderId="0" fillId="13" fontId="3" numFmtId="0" xfId="0" applyAlignment="1" applyFill="1" applyFont="1">
      <alignment horizontal="center" shrinkToFit="0" vertical="bottom" wrapText="1"/>
    </xf>
    <xf borderId="4" fillId="14" fontId="2" numFmtId="0" xfId="0" applyAlignment="1" applyBorder="1" applyFill="1" applyFont="1">
      <alignment readingOrder="0"/>
    </xf>
    <xf borderId="4" fillId="15" fontId="1" numFmtId="0" xfId="0" applyAlignment="1" applyBorder="1" applyFill="1" applyFont="1">
      <alignment readingOrder="0"/>
    </xf>
    <xf borderId="4" fillId="16" fontId="2" numFmtId="0" xfId="0" applyAlignment="1" applyBorder="1" applyFill="1" applyFont="1">
      <alignment readingOrder="0"/>
    </xf>
    <xf borderId="20" fillId="15" fontId="1" numFmtId="0" xfId="0" applyAlignment="1" applyBorder="1" applyFont="1">
      <alignment horizontal="center" readingOrder="0"/>
    </xf>
    <xf borderId="14" fillId="15" fontId="1" numFmtId="0" xfId="0" applyAlignment="1" applyBorder="1" applyFont="1">
      <alignment horizontal="center" readingOrder="0"/>
    </xf>
    <xf borderId="5" fillId="17" fontId="2" numFmtId="0" xfId="0" applyAlignment="1" applyBorder="1" applyFill="1" applyFont="1">
      <alignment readingOrder="0"/>
    </xf>
    <xf borderId="21" fillId="15" fontId="1" numFmtId="0" xfId="0" applyAlignment="1" applyBorder="1" applyFont="1">
      <alignment horizontal="center" readingOrder="0"/>
    </xf>
    <xf borderId="8" fillId="0" fontId="6" numFmtId="0" xfId="0" applyBorder="1" applyFont="1"/>
    <xf borderId="0" fillId="0" fontId="1" numFmtId="0" xfId="0" applyAlignment="1" applyFont="1">
      <alignment readingOrder="0"/>
    </xf>
    <xf borderId="2" fillId="0" fontId="6" numFmtId="0" xfId="0" applyBorder="1" applyFont="1"/>
    <xf borderId="0" fillId="0" fontId="11" numFmtId="0" xfId="0" applyAlignment="1" applyFont="1">
      <alignment readingOrder="0" shrinkToFit="0" vertical="bottom" wrapText="0"/>
    </xf>
    <xf borderId="4" fillId="0" fontId="10" numFmtId="0" xfId="0" applyAlignment="1" applyBorder="1" applyFont="1">
      <alignment readingOrder="0" shrinkToFit="0" wrapText="1"/>
    </xf>
    <xf borderId="0" fillId="2" fontId="2" numFmtId="0" xfId="0" applyAlignment="1" applyFont="1">
      <alignment readingOrder="0"/>
    </xf>
    <xf borderId="4" fillId="17" fontId="2" numFmtId="0" xfId="0" applyAlignment="1" applyBorder="1" applyFont="1">
      <alignment readingOrder="0"/>
    </xf>
    <xf borderId="0" fillId="18" fontId="2" numFmtId="0" xfId="0" applyAlignment="1" applyFill="1" applyFont="1">
      <alignment readingOrder="0"/>
    </xf>
    <xf borderId="4" fillId="4" fontId="2" numFmtId="0" xfId="0" applyAlignment="1" applyBorder="1" applyFont="1">
      <alignment readingOrder="0" shrinkToFit="0" wrapText="1"/>
    </xf>
    <xf borderId="0" fillId="18" fontId="2" numFmtId="0" xfId="0" applyFont="1"/>
    <xf borderId="4" fillId="19" fontId="2" numFmtId="0" xfId="0" applyAlignment="1" applyBorder="1" applyFill="1" applyFont="1">
      <alignment readingOrder="0"/>
    </xf>
    <xf borderId="0" fillId="0" fontId="10" numFmtId="0" xfId="0" applyAlignment="1" applyFont="1">
      <alignment readingOrder="0"/>
    </xf>
    <xf borderId="4" fillId="16" fontId="2" numFmtId="0" xfId="0" applyAlignment="1" applyBorder="1" applyFont="1">
      <alignment readingOrder="0" shrinkToFit="0" wrapText="0"/>
    </xf>
    <xf borderId="0" fillId="0" fontId="2" numFmtId="0" xfId="0" applyAlignment="1" applyFont="1">
      <alignment readingOrder="0"/>
    </xf>
    <xf borderId="4" fillId="17" fontId="2" numFmtId="0" xfId="0" applyAlignment="1" applyBorder="1" applyFont="1">
      <alignment readingOrder="0" shrinkToFit="0" wrapText="0"/>
    </xf>
    <xf borderId="0" fillId="0" fontId="1" numFmtId="165" xfId="0" applyAlignment="1" applyFont="1" applyNumberFormat="1">
      <alignment horizontal="center" readingOrder="0"/>
    </xf>
    <xf borderId="4" fillId="0" fontId="2" numFmtId="0" xfId="0" applyAlignment="1" applyBorder="1" applyFont="1">
      <alignment readingOrder="0" shrinkToFit="0" wrapText="0"/>
    </xf>
    <xf borderId="0" fillId="4" fontId="2" numFmtId="0" xfId="0" applyAlignment="1" applyFont="1">
      <alignment readingOrder="0"/>
    </xf>
    <xf borderId="5" fillId="14" fontId="2" numFmtId="0" xfId="0" applyAlignment="1" applyBorder="1" applyFont="1">
      <alignment readingOrder="0" shrinkToFit="0" wrapText="0"/>
    </xf>
    <xf borderId="0" fillId="0" fontId="2" numFmtId="0" xfId="0" applyAlignment="1" applyFont="1">
      <alignment horizontal="right" readingOrder="0"/>
    </xf>
    <xf borderId="4" fillId="16" fontId="2" numFmtId="0" xfId="0" applyAlignment="1" applyBorder="1" applyFont="1">
      <alignment readingOrder="0" shrinkToFit="0" wrapText="1"/>
    </xf>
    <xf borderId="0" fillId="0" fontId="1" numFmtId="166" xfId="0" applyAlignment="1" applyFont="1" applyNumberFormat="1">
      <alignment horizontal="center" readingOrder="0"/>
    </xf>
    <xf borderId="22" fillId="0" fontId="20" numFmtId="0" xfId="0" applyAlignment="1" applyBorder="1" applyFont="1">
      <alignment horizontal="center" readingOrder="0" vertical="bottom"/>
    </xf>
    <xf borderId="4" fillId="5" fontId="2" numFmtId="0" xfId="0" applyAlignment="1" applyBorder="1" applyFont="1">
      <alignment readingOrder="0" shrinkToFit="0" wrapText="0"/>
    </xf>
    <xf borderId="22" fillId="0" fontId="6" numFmtId="0" xfId="0" applyBorder="1" applyFont="1"/>
    <xf borderId="4" fillId="5" fontId="2" numFmtId="0" xfId="0" applyAlignment="1" applyBorder="1" applyFont="1">
      <alignment horizontal="center" readingOrder="0" shrinkToFit="0" wrapText="0"/>
    </xf>
    <xf borderId="0" fillId="0" fontId="21" numFmtId="0" xfId="0" applyAlignment="1" applyFont="1">
      <alignment horizontal="center" vertical="bottom"/>
    </xf>
    <xf borderId="23" fillId="0" fontId="10" numFmtId="0" xfId="0" applyAlignment="1" applyBorder="1" applyFont="1">
      <alignment horizontal="left" readingOrder="0" shrinkToFit="0" wrapText="1"/>
    </xf>
    <xf borderId="0" fillId="0" fontId="22" numFmtId="0" xfId="0" applyAlignment="1" applyFont="1">
      <alignment horizontal="center" vertical="bottom"/>
    </xf>
    <xf borderId="24" fillId="0" fontId="11" numFmtId="0" xfId="0" applyAlignment="1" applyBorder="1" applyFont="1">
      <alignment readingOrder="0" shrinkToFit="0" vertical="bottom" wrapText="1"/>
    </xf>
    <xf borderId="0" fillId="20" fontId="21" numFmtId="0" xfId="0" applyAlignment="1" applyFill="1" applyFont="1">
      <alignment horizontal="center" vertical="bottom"/>
    </xf>
    <xf borderId="4" fillId="9" fontId="2" numFmtId="0" xfId="0" applyAlignment="1" applyBorder="1" applyFont="1">
      <alignment readingOrder="0" shrinkToFit="0" wrapText="1"/>
    </xf>
    <xf borderId="3" fillId="20" fontId="21" numFmtId="0" xfId="0" applyAlignment="1" applyBorder="1" applyFont="1">
      <alignment horizontal="center" vertical="bottom"/>
    </xf>
    <xf borderId="4" fillId="3" fontId="2" numFmtId="0" xfId="0" applyAlignment="1" applyBorder="1" applyFont="1">
      <alignment readingOrder="0" shrinkToFit="0" wrapText="1"/>
    </xf>
    <xf borderId="10" fillId="0" fontId="23" numFmtId="0" xfId="0" applyAlignment="1" applyBorder="1" applyFont="1">
      <alignment horizontal="center" vertical="bottom"/>
    </xf>
    <xf borderId="4" fillId="3" fontId="2" numFmtId="0" xfId="0" applyAlignment="1" applyBorder="1" applyFont="1">
      <alignment readingOrder="0" shrinkToFit="0" wrapText="0"/>
    </xf>
    <xf borderId="7" fillId="0" fontId="24" numFmtId="0" xfId="0" applyAlignment="1" applyBorder="1" applyFont="1">
      <alignment horizontal="center" vertical="bottom"/>
    </xf>
    <xf borderId="25" fillId="3" fontId="2" numFmtId="0" xfId="0" applyAlignment="1" applyBorder="1" applyFont="1">
      <alignment horizontal="center" readingOrder="0" shrinkToFit="0" wrapText="0"/>
    </xf>
    <xf borderId="0" fillId="0" fontId="25" numFmtId="0" xfId="0" applyAlignment="1" applyFont="1">
      <alignment horizontal="center" vertical="bottom"/>
    </xf>
    <xf borderId="25" fillId="16" fontId="2" numFmtId="0" xfId="0" applyAlignment="1" applyBorder="1" applyFont="1">
      <alignment horizontal="center" readingOrder="0" shrinkToFit="0" wrapText="0"/>
    </xf>
    <xf borderId="10" fillId="0" fontId="25" numFmtId="0" xfId="0" applyAlignment="1" applyBorder="1" applyFont="1">
      <alignment horizontal="center" readingOrder="0" vertical="bottom"/>
    </xf>
    <xf borderId="7" fillId="0" fontId="26" numFmtId="0" xfId="0" applyAlignment="1" applyBorder="1" applyFont="1">
      <alignment horizontal="center" readingOrder="0" vertical="bottom"/>
    </xf>
    <xf borderId="26" fillId="0" fontId="10" numFmtId="0" xfId="0" applyAlignment="1" applyBorder="1" applyFont="1">
      <alignment horizontal="left" readingOrder="0" shrinkToFit="0" wrapText="1"/>
    </xf>
    <xf borderId="7" fillId="0" fontId="26" numFmtId="0" xfId="0" applyAlignment="1" applyBorder="1" applyFont="1">
      <alignment horizontal="center" vertical="bottom"/>
    </xf>
    <xf borderId="27" fillId="0" fontId="11" numFmtId="0" xfId="0" applyAlignment="1" applyBorder="1" applyFont="1">
      <alignment readingOrder="0" shrinkToFit="0" vertical="bottom" wrapText="1"/>
    </xf>
    <xf borderId="10" fillId="0" fontId="25" numFmtId="0" xfId="0" applyAlignment="1" applyBorder="1" applyFont="1">
      <alignment horizontal="center" vertical="bottom"/>
    </xf>
    <xf borderId="28" fillId="0" fontId="11" numFmtId="0" xfId="0" applyAlignment="1" applyBorder="1" applyFont="1">
      <alignment readingOrder="0" shrinkToFit="0" vertical="bottom" wrapText="1"/>
    </xf>
    <xf borderId="0" fillId="4" fontId="26" numFmtId="0" xfId="0" applyAlignment="1" applyFont="1">
      <alignment horizontal="center" readingOrder="0"/>
    </xf>
    <xf borderId="25" fillId="0" fontId="2" numFmtId="0" xfId="0" applyAlignment="1" applyBorder="1" applyFont="1">
      <alignment readingOrder="0"/>
    </xf>
    <xf borderId="10" fillId="0" fontId="25" numFmtId="0" xfId="0" applyAlignment="1" applyBorder="1" applyFont="1">
      <alignment horizontal="center" readingOrder="0" shrinkToFit="0" vertical="bottom" wrapText="1"/>
    </xf>
    <xf borderId="25" fillId="9" fontId="2" numFmtId="0" xfId="0" applyAlignment="1" applyBorder="1" applyFont="1">
      <alignment readingOrder="0" shrinkToFit="0" wrapText="1"/>
    </xf>
    <xf borderId="0" fillId="0" fontId="25" numFmtId="0" xfId="0" applyAlignment="1" applyFont="1">
      <alignment horizontal="center" readingOrder="0" vertical="bottom"/>
    </xf>
    <xf borderId="25" fillId="3" fontId="2" numFmtId="0" xfId="0" applyAlignment="1" applyBorder="1" applyFont="1">
      <alignment readingOrder="0" shrinkToFit="0" wrapText="1"/>
    </xf>
    <xf borderId="3" fillId="0" fontId="25" numFmtId="0" xfId="0" applyAlignment="1" applyBorder="1" applyFont="1">
      <alignment horizontal="center" vertical="bottom"/>
    </xf>
    <xf borderId="25" fillId="3" fontId="2" numFmtId="0" xfId="0" applyAlignment="1" applyBorder="1" applyFont="1">
      <alignment readingOrder="0"/>
    </xf>
    <xf borderId="7" fillId="0" fontId="24" numFmtId="0" xfId="0" applyAlignment="1" applyBorder="1" applyFont="1">
      <alignment horizontal="center" readingOrder="0" vertical="bottom"/>
    </xf>
    <xf borderId="25" fillId="3" fontId="2" numFmtId="0" xfId="0" applyAlignment="1" applyBorder="1" applyFont="1">
      <alignment readingOrder="0" shrinkToFit="0" wrapText="0"/>
    </xf>
    <xf borderId="0" fillId="20" fontId="25" numFmtId="0" xfId="0" applyAlignment="1" applyFont="1">
      <alignment horizontal="center" vertical="bottom"/>
    </xf>
    <xf borderId="0" fillId="21" fontId="2" numFmtId="0" xfId="0" applyAlignment="1" applyFill="1" applyFont="1">
      <alignment readingOrder="0"/>
    </xf>
    <xf borderId="3" fillId="20" fontId="25" numFmtId="0" xfId="0" applyAlignment="1" applyBorder="1" applyFont="1">
      <alignment horizontal="center" vertical="bottom"/>
    </xf>
    <xf borderId="25" fillId="0" fontId="2" numFmtId="0" xfId="0" applyAlignment="1" applyBorder="1" applyFont="1">
      <alignment readingOrder="0" shrinkToFit="0" wrapText="0"/>
    </xf>
    <xf borderId="10" fillId="0" fontId="23" numFmtId="0" xfId="0" applyAlignment="1" applyBorder="1" applyFont="1">
      <alignment horizontal="center" readingOrder="0" vertical="bottom"/>
    </xf>
    <xf borderId="1" fillId="0" fontId="6" numFmtId="0" xfId="0" applyBorder="1" applyFont="1"/>
    <xf borderId="10" fillId="0" fontId="26" numFmtId="0" xfId="0" applyAlignment="1" applyBorder="1" applyFont="1">
      <alignment horizontal="center" readingOrder="0" vertical="bottom"/>
    </xf>
    <xf borderId="25" fillId="0" fontId="2" numFmtId="0" xfId="0" applyBorder="1" applyFont="1"/>
    <xf borderId="0" fillId="0" fontId="2" numFmtId="0" xfId="0" applyAlignment="1" applyFont="1">
      <alignment shrinkToFit="0" wrapText="0"/>
    </xf>
    <xf borderId="0" fillId="0" fontId="25" numFmtId="0" xfId="0" applyAlignment="1" applyFont="1">
      <alignment horizontal="center" shrinkToFit="0" vertical="bottom" wrapText="1"/>
    </xf>
    <xf borderId="0" fillId="0" fontId="2" numFmtId="0" xfId="0" applyAlignment="1" applyFont="1">
      <alignment readingOrder="0" shrinkToFit="0" wrapText="1"/>
    </xf>
    <xf borderId="10" fillId="0" fontId="24" numFmtId="16" xfId="0" applyAlignment="1" applyBorder="1" applyFont="1" applyNumberFormat="1">
      <alignment horizontal="center" vertical="bottom"/>
    </xf>
    <xf borderId="0" fillId="0" fontId="11" numFmtId="0" xfId="0" applyAlignment="1" applyFont="1">
      <alignment horizontal="center" vertical="bottom"/>
    </xf>
    <xf borderId="10" fillId="0" fontId="24" numFmtId="20" xfId="0" applyAlignment="1" applyBorder="1" applyFont="1" applyNumberFormat="1">
      <alignment horizontal="center" vertical="bottom"/>
    </xf>
    <xf borderId="0" fillId="0" fontId="6" numFmtId="0" xfId="0" applyAlignment="1" applyFont="1">
      <alignment shrinkToFit="0" wrapText="0"/>
    </xf>
    <xf borderId="4" fillId="0" fontId="26" numFmtId="0" xfId="0" applyAlignment="1" applyBorder="1" applyFont="1">
      <alignment horizontal="center" readingOrder="0" vertical="bottom"/>
    </xf>
    <xf borderId="12" fillId="0" fontId="25" numFmtId="0" xfId="0" applyAlignment="1" applyBorder="1" applyFont="1">
      <alignment horizontal="center" shrinkToFit="0" vertical="bottom" wrapText="0"/>
    </xf>
    <xf borderId="12" fillId="0" fontId="25" numFmtId="0" xfId="0" applyAlignment="1" applyBorder="1" applyFont="1">
      <alignment horizontal="center" readingOrder="0" vertical="bottom"/>
    </xf>
    <xf borderId="0" fillId="0" fontId="17" numFmtId="165" xfId="0" applyAlignment="1" applyFont="1" applyNumberFormat="1">
      <alignment horizontal="center" readingOrder="0"/>
    </xf>
    <xf borderId="12" fillId="0" fontId="22" numFmtId="0" xfId="0" applyAlignment="1" applyBorder="1" applyFont="1">
      <alignment horizontal="center" vertical="bottom"/>
    </xf>
    <xf borderId="0" fillId="4" fontId="17" numFmtId="0" xfId="0" applyAlignment="1" applyFont="1">
      <alignment horizontal="center" readingOrder="0"/>
    </xf>
    <xf borderId="0" fillId="20" fontId="25" numFmtId="20" xfId="0" applyAlignment="1" applyFont="1" applyNumberFormat="1">
      <alignment horizontal="center" vertical="bottom"/>
    </xf>
    <xf borderId="0" fillId="0" fontId="23" numFmtId="0" xfId="0" applyAlignment="1" applyFont="1">
      <alignment horizontal="center" readingOrder="0" vertical="bottom"/>
    </xf>
    <xf borderId="12" fillId="0" fontId="25" numFmtId="0" xfId="0" applyAlignment="1" applyBorder="1" applyFont="1">
      <alignment horizontal="center" vertical="bottom"/>
    </xf>
    <xf borderId="12" fillId="0" fontId="27" numFmtId="0" xfId="0" applyAlignment="1" applyBorder="1" applyFont="1">
      <alignment horizontal="center" shrinkToFit="0" vertical="bottom" wrapText="0"/>
    </xf>
    <xf borderId="0" fillId="5" fontId="2" numFmtId="0" xfId="0" applyAlignment="1" applyFont="1">
      <alignment readingOrder="0"/>
    </xf>
    <xf borderId="0" fillId="0" fontId="10" numFmtId="0" xfId="0" applyAlignment="1" applyFont="1">
      <alignment horizontal="center" readingOrder="0" shrinkToFit="0" wrapText="1"/>
    </xf>
    <xf borderId="0" fillId="4" fontId="6" numFmtId="0" xfId="0" applyAlignment="1" applyFont="1">
      <alignment readingOrder="0"/>
    </xf>
    <xf borderId="0" fillId="0" fontId="11" numFmtId="0" xfId="0" applyAlignment="1" applyFont="1">
      <alignment horizontal="center" readingOrder="0" shrinkToFit="0" vertical="bottom" wrapText="1"/>
    </xf>
    <xf borderId="0" fillId="0" fontId="28" numFmtId="0" xfId="0" applyAlignment="1" applyFont="1">
      <alignment horizontal="center" readingOrder="0"/>
    </xf>
    <xf borderId="0" fillId="0" fontId="17" numFmtId="0" xfId="0" applyAlignment="1" applyFont="1">
      <alignment horizontal="center" readingOrder="0"/>
    </xf>
    <xf borderId="0" fillId="0" fontId="10" numFmtId="0" xfId="0" applyAlignment="1" applyFont="1">
      <alignment horizontal="left" readingOrder="0" shrinkToFit="0" wrapText="1"/>
    </xf>
    <xf borderId="0" fillId="0" fontId="17" numFmtId="166" xfId="0" applyAlignment="1" applyFont="1" applyNumberFormat="1">
      <alignment horizontal="center" readingOrder="0"/>
    </xf>
    <xf borderId="0" fillId="0" fontId="10" numFmtId="0" xfId="0" applyAlignment="1" applyFont="1">
      <alignment horizontal="center" readingOrder="0" shrinkToFit="0" vertical="bottom" wrapText="1"/>
    </xf>
    <xf borderId="0" fillId="4" fontId="6" numFmtId="0" xfId="0" applyAlignment="1" applyFont="1">
      <alignment horizontal="center" readingOrder="0"/>
    </xf>
    <xf borderId="0" fillId="0" fontId="6" numFmtId="0" xfId="0" applyAlignment="1" applyFont="1">
      <alignment horizontal="center" readingOrder="0"/>
    </xf>
    <xf borderId="0" fillId="10" fontId="2" numFmtId="0" xfId="0" applyAlignment="1" applyFont="1">
      <alignment readingOrder="0"/>
    </xf>
    <xf borderId="0" fillId="20" fontId="24" numFmtId="0" xfId="0" applyAlignment="1" applyFont="1">
      <alignment horizontal="center" vertical="bottom"/>
    </xf>
    <xf borderId="0" fillId="0" fontId="24" numFmtId="49" xfId="0" applyAlignment="1" applyFont="1" applyNumberFormat="1">
      <alignment horizontal="center" vertical="bottom"/>
    </xf>
    <xf borderId="4" fillId="0" fontId="24" numFmtId="0" xfId="0" applyAlignment="1" applyBorder="1" applyFont="1">
      <alignment horizontal="center" vertical="bottom"/>
    </xf>
    <xf borderId="24" fillId="0" fontId="6" numFmtId="0" xfId="0" applyBorder="1" applyFont="1"/>
    <xf borderId="4" fillId="0" fontId="24" numFmtId="0" xfId="0" applyAlignment="1" applyBorder="1" applyFont="1">
      <alignment horizontal="center" readingOrder="0" vertical="bottom"/>
    </xf>
    <xf borderId="29" fillId="0" fontId="6" numFmtId="0" xfId="0" applyBorder="1" applyFont="1"/>
    <xf borderId="10" fillId="0" fontId="6" numFmtId="0" xfId="0" applyBorder="1" applyFont="1"/>
    <xf borderId="4" fillId="0" fontId="25" numFmtId="0" xfId="0" applyAlignment="1" applyBorder="1" applyFont="1">
      <alignment horizontal="center" readingOrder="0" vertical="bottom"/>
    </xf>
    <xf borderId="4" fillId="4" fontId="25" numFmtId="0" xfId="0" applyAlignment="1" applyBorder="1" applyFont="1">
      <alignment horizontal="center" readingOrder="0" vertical="bottom"/>
    </xf>
    <xf borderId="4" fillId="0" fontId="25" numFmtId="0" xfId="0" applyAlignment="1" applyBorder="1" applyFont="1">
      <alignment horizontal="center" vertical="bottom"/>
    </xf>
    <xf borderId="4" fillId="4" fontId="26" numFmtId="0" xfId="0" applyAlignment="1" applyBorder="1" applyFont="1">
      <alignment horizontal="center" readingOrder="0" vertical="bottom"/>
    </xf>
    <xf borderId="22" fillId="20" fontId="24" numFmtId="0" xfId="0" applyAlignment="1" applyBorder="1" applyFont="1">
      <alignment horizontal="left" vertical="bottom"/>
    </xf>
    <xf borderId="30" fillId="0" fontId="6" numFmtId="0" xfId="0" applyBorder="1" applyFont="1"/>
    <xf borderId="0" fillId="0" fontId="25" numFmtId="0" xfId="0" applyAlignment="1" applyFont="1">
      <alignment horizontal="center" readingOrder="0" shrinkToFit="0" vertical="bottom" wrapText="1"/>
    </xf>
    <xf borderId="0" fillId="0" fontId="24" numFmtId="0" xfId="0" applyAlignment="1" applyFont="1">
      <alignment horizontal="center" shrinkToFit="0" vertical="bottom" wrapText="1"/>
    </xf>
    <xf borderId="0" fillId="0" fontId="24" numFmtId="0" xfId="0" applyAlignment="1" applyFont="1">
      <alignment horizontal="center" readingOrder="0" shrinkToFit="0" vertical="bottom" wrapText="1"/>
    </xf>
    <xf borderId="0" fillId="0" fontId="2" numFmtId="0" xfId="0" applyAlignment="1" applyFont="1">
      <alignment horizontal="center" readingOrder="0" vertical="bottom"/>
    </xf>
    <xf borderId="0" fillId="0" fontId="29" numFmtId="0" xfId="0" applyAlignment="1" applyFont="1">
      <alignment readingOrder="0"/>
    </xf>
    <xf borderId="0" fillId="0" fontId="30" numFmtId="0" xfId="0" applyFont="1"/>
    <xf borderId="0" fillId="0" fontId="3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4.43" defaultRowHeight="15.75"/>
  <cols>
    <col customWidth="1" min="2" max="19" width="10.57"/>
    <col customWidth="1" min="21" max="21" width="20.43"/>
    <col customWidth="1" min="23" max="23" width="19.14"/>
    <col customWidth="1" min="26" max="26" width="10.71"/>
    <col customWidth="1" min="27" max="27" width="11.57"/>
  </cols>
  <sheetData>
    <row r="3">
      <c r="A3" s="2"/>
      <c r="B3" s="5" t="s">
        <v>10</v>
      </c>
      <c r="C3" s="6"/>
      <c r="D3" s="6"/>
      <c r="E3" s="17"/>
      <c r="F3" s="5" t="s">
        <v>26</v>
      </c>
      <c r="G3" s="6"/>
      <c r="H3" s="6"/>
      <c r="I3" s="17"/>
      <c r="J3" s="5" t="s">
        <v>27</v>
      </c>
      <c r="K3" s="17"/>
      <c r="L3" s="5" t="s">
        <v>28</v>
      </c>
      <c r="M3" s="6"/>
      <c r="N3" s="6"/>
      <c r="O3" s="17"/>
      <c r="P3" s="5" t="s">
        <v>29</v>
      </c>
      <c r="Q3" s="6"/>
      <c r="R3" s="6"/>
      <c r="S3" s="17"/>
      <c r="T3" s="21"/>
      <c r="U3" s="30" t="s">
        <v>32</v>
      </c>
      <c r="V3" s="21"/>
      <c r="W3" s="34"/>
      <c r="X3" s="21"/>
      <c r="Y3" s="16"/>
      <c r="Z3" s="16"/>
      <c r="AA3" s="16"/>
    </row>
    <row r="4" ht="28.5" customHeight="1">
      <c r="A4" s="36"/>
      <c r="B4" s="38" t="s">
        <v>38</v>
      </c>
      <c r="C4" s="38" t="s">
        <v>39</v>
      </c>
      <c r="D4" s="38" t="s">
        <v>40</v>
      </c>
      <c r="E4" s="38" t="s">
        <v>41</v>
      </c>
      <c r="F4" s="38" t="s">
        <v>38</v>
      </c>
      <c r="G4" s="38" t="s">
        <v>39</v>
      </c>
      <c r="H4" s="38" t="s">
        <v>40</v>
      </c>
      <c r="I4" s="38" t="s">
        <v>41</v>
      </c>
      <c r="J4" s="40" t="s">
        <v>42</v>
      </c>
      <c r="K4" s="38" t="s">
        <v>41</v>
      </c>
      <c r="L4" s="38" t="s">
        <v>38</v>
      </c>
      <c r="M4" s="38" t="s">
        <v>39</v>
      </c>
      <c r="N4" s="38" t="s">
        <v>40</v>
      </c>
      <c r="O4" s="38" t="s">
        <v>45</v>
      </c>
      <c r="P4" s="38" t="s">
        <v>38</v>
      </c>
      <c r="Q4" s="38" t="s">
        <v>39</v>
      </c>
      <c r="R4" s="38" t="s">
        <v>40</v>
      </c>
      <c r="S4" s="38" t="s">
        <v>45</v>
      </c>
      <c r="T4" s="42"/>
      <c r="U4" s="44"/>
      <c r="V4" s="47" t="s">
        <v>46</v>
      </c>
      <c r="W4" s="49"/>
      <c r="X4" s="42"/>
      <c r="Y4" s="50"/>
      <c r="Z4" s="50"/>
      <c r="AA4" s="50"/>
    </row>
    <row r="5" ht="28.5" customHeight="1">
      <c r="A5" s="57" t="s">
        <v>62</v>
      </c>
      <c r="B5" s="62" t="s">
        <v>72</v>
      </c>
      <c r="C5" s="62" t="s">
        <v>79</v>
      </c>
      <c r="D5" s="36"/>
      <c r="E5" s="57"/>
      <c r="F5" s="57"/>
      <c r="G5" s="64" t="s">
        <v>80</v>
      </c>
      <c r="H5" s="62" t="s">
        <v>81</v>
      </c>
      <c r="I5" s="66" t="s">
        <v>72</v>
      </c>
      <c r="J5" s="66" t="s">
        <v>83</v>
      </c>
      <c r="K5" s="57"/>
      <c r="L5" s="66" t="s">
        <v>72</v>
      </c>
      <c r="M5" s="66" t="s">
        <v>81</v>
      </c>
      <c r="N5" s="57"/>
      <c r="O5" s="57"/>
      <c r="P5" s="68"/>
      <c r="Q5" s="36"/>
      <c r="R5" s="66" t="s">
        <v>72</v>
      </c>
      <c r="S5" s="66" t="s">
        <v>81</v>
      </c>
      <c r="T5" s="69"/>
      <c r="U5" s="74" t="s">
        <v>84</v>
      </c>
      <c r="V5" s="47" t="s">
        <v>90</v>
      </c>
      <c r="W5" s="49"/>
      <c r="X5" s="69"/>
    </row>
    <row r="6" ht="28.5" customHeight="1">
      <c r="A6" s="57" t="s">
        <v>91</v>
      </c>
      <c r="B6" s="62" t="s">
        <v>81</v>
      </c>
      <c r="C6" s="62" t="s">
        <v>72</v>
      </c>
      <c r="D6" s="36"/>
      <c r="E6" s="57"/>
      <c r="F6" s="57"/>
      <c r="G6" s="64" t="s">
        <v>92</v>
      </c>
      <c r="H6" s="62" t="s">
        <v>81</v>
      </c>
      <c r="I6" s="66" t="s">
        <v>72</v>
      </c>
      <c r="J6" s="66" t="s">
        <v>93</v>
      </c>
      <c r="K6" s="57"/>
      <c r="L6" s="66" t="s">
        <v>81</v>
      </c>
      <c r="M6" s="66" t="s">
        <v>72</v>
      </c>
      <c r="N6" s="57"/>
      <c r="O6" s="57"/>
      <c r="P6" s="36"/>
      <c r="Q6" s="68"/>
      <c r="R6" s="66" t="s">
        <v>72</v>
      </c>
      <c r="S6" s="66" t="s">
        <v>81</v>
      </c>
      <c r="T6" s="69"/>
      <c r="U6" s="76" t="s">
        <v>94</v>
      </c>
      <c r="V6" s="78" t="s">
        <v>98</v>
      </c>
      <c r="W6" s="80"/>
      <c r="X6" s="69"/>
      <c r="Y6" s="82"/>
    </row>
    <row r="7" ht="28.5" customHeight="1">
      <c r="A7" s="57"/>
      <c r="B7" s="57"/>
      <c r="C7" s="57"/>
      <c r="D7" s="36"/>
      <c r="E7" s="36"/>
      <c r="F7" s="57"/>
      <c r="G7" s="64" t="s">
        <v>106</v>
      </c>
      <c r="H7" s="36"/>
      <c r="I7" s="36"/>
      <c r="J7" s="57"/>
      <c r="K7" s="36"/>
      <c r="L7" s="57"/>
      <c r="M7" s="57"/>
      <c r="N7" s="36"/>
      <c r="O7" s="36"/>
      <c r="P7" s="36"/>
      <c r="Q7" s="36"/>
      <c r="R7" s="36"/>
      <c r="S7" s="36"/>
      <c r="T7" s="69"/>
      <c r="U7" s="76"/>
      <c r="V7" s="78"/>
      <c r="W7" s="80"/>
      <c r="X7" s="69"/>
      <c r="Y7" s="82"/>
      <c r="Z7" s="82"/>
    </row>
    <row r="8" ht="28.5" customHeight="1">
      <c r="A8" s="57" t="s">
        <v>108</v>
      </c>
      <c r="B8" s="83" t="s">
        <v>109</v>
      </c>
      <c r="C8" s="83" t="s">
        <v>115</v>
      </c>
      <c r="D8" s="36"/>
      <c r="E8" s="83" t="s">
        <v>117</v>
      </c>
      <c r="G8" s="64"/>
      <c r="H8" s="83" t="s">
        <v>115</v>
      </c>
      <c r="I8" s="83" t="s">
        <v>109</v>
      </c>
      <c r="J8" s="83" t="s">
        <v>119</v>
      </c>
      <c r="K8" s="36"/>
      <c r="L8" s="83" t="s">
        <v>109</v>
      </c>
      <c r="M8" s="83" t="s">
        <v>115</v>
      </c>
      <c r="N8" s="83" t="s">
        <v>117</v>
      </c>
      <c r="O8" s="57"/>
      <c r="P8" s="83" t="s">
        <v>117</v>
      </c>
      <c r="Q8" s="36"/>
      <c r="R8" s="83" t="s">
        <v>109</v>
      </c>
      <c r="S8" s="83" t="s">
        <v>115</v>
      </c>
      <c r="T8" s="69"/>
      <c r="U8" s="76" t="s">
        <v>122</v>
      </c>
      <c r="V8" s="78" t="s">
        <v>123</v>
      </c>
      <c r="W8" s="80"/>
      <c r="X8" s="69"/>
      <c r="Y8" s="85"/>
      <c r="Z8" s="82"/>
    </row>
    <row r="9" ht="28.5" customHeight="1">
      <c r="A9" s="57" t="s">
        <v>127</v>
      </c>
      <c r="B9" s="83" t="s">
        <v>115</v>
      </c>
      <c r="C9" s="83" t="s">
        <v>109</v>
      </c>
      <c r="D9" s="36"/>
      <c r="E9" s="83" t="s">
        <v>117</v>
      </c>
      <c r="F9" s="57"/>
      <c r="G9" s="64"/>
      <c r="H9" s="83" t="s">
        <v>115</v>
      </c>
      <c r="I9" s="83" t="s">
        <v>109</v>
      </c>
      <c r="J9" s="83" t="s">
        <v>129</v>
      </c>
      <c r="K9" s="36"/>
      <c r="L9" s="83" t="s">
        <v>115</v>
      </c>
      <c r="M9" s="83" t="s">
        <v>109</v>
      </c>
      <c r="N9" s="83" t="s">
        <v>117</v>
      </c>
      <c r="O9" s="36"/>
      <c r="P9" s="36"/>
      <c r="Q9" s="83" t="s">
        <v>117</v>
      </c>
      <c r="R9" s="83" t="s">
        <v>109</v>
      </c>
      <c r="S9" s="83" t="s">
        <v>115</v>
      </c>
      <c r="T9" s="69"/>
      <c r="U9" s="76" t="s">
        <v>130</v>
      </c>
      <c r="V9" s="78" t="s">
        <v>131</v>
      </c>
      <c r="W9" s="80"/>
      <c r="X9" s="69"/>
    </row>
    <row r="10" ht="28.5" customHeight="1">
      <c r="A10" s="57" t="s">
        <v>132</v>
      </c>
      <c r="B10" s="87" t="s">
        <v>133</v>
      </c>
      <c r="C10" s="89"/>
      <c r="D10" s="89"/>
      <c r="E10" s="89"/>
      <c r="F10" s="89"/>
      <c r="G10" s="64"/>
      <c r="H10" s="89"/>
      <c r="I10" s="89"/>
      <c r="J10" s="87"/>
      <c r="K10" s="89"/>
      <c r="L10" s="89"/>
      <c r="M10" s="89"/>
      <c r="N10" s="89"/>
      <c r="O10" s="89"/>
      <c r="P10" s="89"/>
      <c r="Q10" s="89"/>
      <c r="R10" s="89"/>
      <c r="S10" s="89"/>
      <c r="T10" s="91" t="s">
        <v>143</v>
      </c>
      <c r="U10" s="76"/>
      <c r="V10" s="78"/>
      <c r="W10" s="80"/>
      <c r="X10" s="69"/>
    </row>
    <row r="11" ht="28.5" customHeight="1">
      <c r="A11" s="57" t="s">
        <v>74</v>
      </c>
      <c r="B11" s="93" t="s">
        <v>145</v>
      </c>
      <c r="C11" s="93" t="s">
        <v>153</v>
      </c>
      <c r="D11" s="62" t="s">
        <v>154</v>
      </c>
      <c r="E11" s="93" t="s">
        <v>155</v>
      </c>
      <c r="F11" s="93" t="s">
        <v>145</v>
      </c>
      <c r="G11" s="94"/>
      <c r="H11" s="93" t="s">
        <v>153</v>
      </c>
      <c r="I11" s="57"/>
      <c r="J11" s="93" t="s">
        <v>161</v>
      </c>
      <c r="K11" s="36"/>
      <c r="L11" s="57"/>
      <c r="M11" s="93" t="s">
        <v>155</v>
      </c>
      <c r="N11" s="93" t="s">
        <v>145</v>
      </c>
      <c r="O11" s="93" t="s">
        <v>153</v>
      </c>
      <c r="P11" s="93" t="s">
        <v>153</v>
      </c>
      <c r="Q11" s="57"/>
      <c r="R11" s="93" t="s">
        <v>155</v>
      </c>
      <c r="S11" s="93" t="s">
        <v>145</v>
      </c>
      <c r="T11" s="69"/>
      <c r="U11" s="76" t="s">
        <v>163</v>
      </c>
      <c r="V11" s="78" t="s">
        <v>165</v>
      </c>
      <c r="W11" s="80"/>
      <c r="X11" s="69"/>
    </row>
    <row r="12" ht="28.5" customHeight="1">
      <c r="A12" s="57" t="s">
        <v>77</v>
      </c>
      <c r="B12" s="93" t="s">
        <v>153</v>
      </c>
      <c r="C12" s="93" t="s">
        <v>145</v>
      </c>
      <c r="D12" s="62" t="s">
        <v>166</v>
      </c>
      <c r="E12" s="93" t="s">
        <v>155</v>
      </c>
      <c r="G12" s="93" t="s">
        <v>145</v>
      </c>
      <c r="H12" s="93" t="s">
        <v>153</v>
      </c>
      <c r="I12" s="57"/>
      <c r="J12" s="93" t="s">
        <v>161</v>
      </c>
      <c r="K12" s="36"/>
      <c r="L12" s="93" t="s">
        <v>167</v>
      </c>
      <c r="M12" s="57"/>
      <c r="N12" s="93" t="s">
        <v>145</v>
      </c>
      <c r="O12" s="93" t="s">
        <v>153</v>
      </c>
      <c r="P12" s="57"/>
      <c r="Q12" s="93" t="s">
        <v>153</v>
      </c>
      <c r="R12" s="93" t="s">
        <v>155</v>
      </c>
      <c r="S12" s="93" t="s">
        <v>145</v>
      </c>
      <c r="T12" s="69"/>
      <c r="U12" s="76" t="s">
        <v>168</v>
      </c>
      <c r="V12" s="78" t="s">
        <v>169</v>
      </c>
      <c r="W12" s="80"/>
      <c r="X12" s="69"/>
    </row>
    <row r="13" ht="28.5" customHeight="1">
      <c r="A13" s="96" t="s">
        <v>170</v>
      </c>
      <c r="B13" s="96" t="s">
        <v>171</v>
      </c>
      <c r="C13" s="98"/>
      <c r="D13" s="98"/>
      <c r="E13" s="98"/>
      <c r="F13" s="98"/>
      <c r="G13" s="98"/>
      <c r="H13" s="98"/>
      <c r="I13" s="98"/>
      <c r="J13" s="98"/>
      <c r="K13" s="98"/>
      <c r="L13" s="96" t="s">
        <v>173</v>
      </c>
      <c r="M13" s="98"/>
      <c r="N13" s="98"/>
      <c r="O13" s="98"/>
      <c r="P13" s="98"/>
      <c r="Q13" s="98"/>
      <c r="R13" s="98"/>
      <c r="S13" s="98"/>
      <c r="T13" s="69"/>
      <c r="U13" s="76" t="s">
        <v>174</v>
      </c>
      <c r="V13" s="78" t="s">
        <v>175</v>
      </c>
      <c r="W13" s="80"/>
      <c r="X13" s="69"/>
    </row>
    <row r="14" ht="28.5" customHeight="1">
      <c r="A14" s="100" t="s">
        <v>176</v>
      </c>
      <c r="B14" s="102" t="s">
        <v>178</v>
      </c>
      <c r="C14" s="102" t="s">
        <v>187</v>
      </c>
      <c r="D14" s="104" t="s">
        <v>188</v>
      </c>
      <c r="E14" s="102" t="s">
        <v>189</v>
      </c>
      <c r="F14" s="102" t="s">
        <v>190</v>
      </c>
      <c r="G14" s="57"/>
      <c r="H14" s="102" t="s">
        <v>191</v>
      </c>
      <c r="I14" s="102" t="s">
        <v>187</v>
      </c>
      <c r="J14" s="107" t="s">
        <v>192</v>
      </c>
      <c r="K14" s="109"/>
      <c r="L14" s="102"/>
      <c r="M14" s="102"/>
      <c r="N14" s="102" t="s">
        <v>189</v>
      </c>
      <c r="O14" s="36"/>
      <c r="P14" s="57"/>
      <c r="Q14" s="102" t="s">
        <v>189</v>
      </c>
      <c r="R14" s="102" t="s">
        <v>187</v>
      </c>
      <c r="S14" s="102" t="s">
        <v>191</v>
      </c>
      <c r="T14" s="69"/>
      <c r="U14" s="76" t="s">
        <v>198</v>
      </c>
      <c r="V14" s="78" t="s">
        <v>199</v>
      </c>
      <c r="W14" s="80"/>
      <c r="X14" s="69"/>
    </row>
    <row r="15" ht="28.5" customHeight="1">
      <c r="A15" s="100" t="s">
        <v>200</v>
      </c>
      <c r="B15" s="102" t="s">
        <v>187</v>
      </c>
      <c r="C15" s="102" t="s">
        <v>191</v>
      </c>
      <c r="D15" s="104" t="s">
        <v>188</v>
      </c>
      <c r="E15" s="102" t="s">
        <v>189</v>
      </c>
      <c r="F15" s="57"/>
      <c r="G15" s="102" t="s">
        <v>189</v>
      </c>
      <c r="H15" s="102" t="s">
        <v>191</v>
      </c>
      <c r="I15" s="102" t="s">
        <v>187</v>
      </c>
      <c r="J15" s="111"/>
      <c r="K15" s="17"/>
      <c r="L15" s="102"/>
      <c r="M15" s="102"/>
      <c r="N15" s="102" t="s">
        <v>189</v>
      </c>
      <c r="O15" s="36"/>
      <c r="P15" s="102" t="s">
        <v>189</v>
      </c>
      <c r="Q15" s="57"/>
      <c r="R15" s="102" t="s">
        <v>187</v>
      </c>
      <c r="S15" s="102" t="s">
        <v>191</v>
      </c>
      <c r="T15" s="69"/>
      <c r="U15" s="76" t="s">
        <v>202</v>
      </c>
      <c r="V15" s="78" t="s">
        <v>203</v>
      </c>
      <c r="W15" s="80"/>
      <c r="X15" s="69"/>
    </row>
    <row r="16" ht="28.5" customHeight="1">
      <c r="A16" s="113" t="s">
        <v>156</v>
      </c>
      <c r="B16" s="115" t="s">
        <v>205</v>
      </c>
      <c r="C16" s="117"/>
      <c r="D16" s="119" t="s">
        <v>208</v>
      </c>
      <c r="E16" s="115" t="s">
        <v>210</v>
      </c>
      <c r="F16" s="115" t="s">
        <v>210</v>
      </c>
      <c r="G16" s="121" t="s">
        <v>188</v>
      </c>
      <c r="H16" s="123" t="s">
        <v>205</v>
      </c>
      <c r="I16" s="125"/>
      <c r="J16" s="127" t="s">
        <v>228</v>
      </c>
      <c r="K16" s="109"/>
      <c r="L16" s="115"/>
      <c r="M16" s="57"/>
      <c r="N16" s="115" t="s">
        <v>210</v>
      </c>
      <c r="O16" s="104" t="s">
        <v>188</v>
      </c>
      <c r="P16" s="115" t="s">
        <v>210</v>
      </c>
      <c r="Q16" s="129" t="s">
        <v>188</v>
      </c>
      <c r="R16" s="68"/>
      <c r="S16" s="115" t="s">
        <v>205</v>
      </c>
      <c r="T16" s="69"/>
      <c r="U16" s="76" t="s">
        <v>241</v>
      </c>
      <c r="V16" s="78" t="s">
        <v>242</v>
      </c>
      <c r="W16" s="80"/>
      <c r="X16" s="69"/>
    </row>
    <row r="17" ht="28.5" customHeight="1">
      <c r="A17" s="57" t="s">
        <v>243</v>
      </c>
      <c r="B17" s="117"/>
      <c r="C17" s="115" t="s">
        <v>205</v>
      </c>
      <c r="D17" s="119" t="s">
        <v>208</v>
      </c>
      <c r="E17" s="115" t="s">
        <v>244</v>
      </c>
      <c r="F17" s="104" t="s">
        <v>188</v>
      </c>
      <c r="G17" s="123" t="s">
        <v>210</v>
      </c>
      <c r="H17" s="123" t="s">
        <v>205</v>
      </c>
      <c r="I17" s="125"/>
      <c r="J17" s="111"/>
      <c r="K17" s="17"/>
      <c r="L17" s="57"/>
      <c r="M17" s="115"/>
      <c r="N17" s="115" t="s">
        <v>210</v>
      </c>
      <c r="O17" s="104" t="s">
        <v>188</v>
      </c>
      <c r="P17" s="129" t="s">
        <v>188</v>
      </c>
      <c r="Q17" s="115" t="s">
        <v>210</v>
      </c>
      <c r="R17" s="68"/>
      <c r="S17" s="115" t="s">
        <v>205</v>
      </c>
      <c r="T17" s="69"/>
      <c r="U17" s="76" t="s">
        <v>250</v>
      </c>
      <c r="V17" s="78" t="s">
        <v>251</v>
      </c>
      <c r="W17" s="80"/>
      <c r="X17" s="69"/>
    </row>
    <row r="18" ht="28.5" customHeight="1">
      <c r="A18" s="57" t="s">
        <v>252</v>
      </c>
      <c r="B18" s="87" t="s">
        <v>253</v>
      </c>
      <c r="C18" s="87"/>
      <c r="D18" s="89"/>
      <c r="E18" s="87"/>
      <c r="F18" s="87"/>
      <c r="G18" s="132"/>
      <c r="H18" s="132"/>
      <c r="I18" s="132"/>
      <c r="J18" s="134"/>
      <c r="K18" s="134"/>
      <c r="L18" s="87"/>
      <c r="M18" s="87"/>
      <c r="N18" s="87"/>
      <c r="O18" s="87"/>
      <c r="P18" s="87"/>
      <c r="Q18" s="87"/>
      <c r="R18" s="87"/>
      <c r="S18" s="87"/>
      <c r="T18" s="69"/>
      <c r="U18" s="136"/>
      <c r="V18" s="73"/>
      <c r="W18" s="138"/>
      <c r="X18" s="69"/>
    </row>
    <row r="19" ht="28.5" customHeight="1">
      <c r="A19" s="57" t="s">
        <v>254</v>
      </c>
      <c r="B19" s="93" t="s">
        <v>155</v>
      </c>
      <c r="C19" s="140" t="s">
        <v>117</v>
      </c>
      <c r="D19" s="142" t="s">
        <v>255</v>
      </c>
      <c r="E19" s="57"/>
      <c r="F19" s="62" t="s">
        <v>255</v>
      </c>
      <c r="G19" s="144" t="s">
        <v>257</v>
      </c>
      <c r="H19" s="125"/>
      <c r="I19" s="144" t="s">
        <v>258</v>
      </c>
      <c r="J19" s="146" t="s">
        <v>259</v>
      </c>
      <c r="K19" s="148" t="s">
        <v>260</v>
      </c>
      <c r="L19" s="62"/>
      <c r="M19" s="62"/>
      <c r="N19" s="57"/>
      <c r="O19" s="62" t="s">
        <v>255</v>
      </c>
      <c r="P19" s="62" t="s">
        <v>255</v>
      </c>
      <c r="Q19" s="62" t="s">
        <v>258</v>
      </c>
      <c r="R19" s="36"/>
      <c r="S19" s="62" t="s">
        <v>208</v>
      </c>
      <c r="T19" s="69"/>
      <c r="U19" s="151" t="s">
        <v>262</v>
      </c>
      <c r="V19" s="153" t="s">
        <v>266</v>
      </c>
      <c r="W19" s="155"/>
      <c r="X19" s="69"/>
    </row>
    <row r="20" ht="28.5" customHeight="1">
      <c r="A20" s="157" t="s">
        <v>269</v>
      </c>
      <c r="B20" s="159" t="s">
        <v>117</v>
      </c>
      <c r="C20" s="93" t="s">
        <v>155</v>
      </c>
      <c r="D20" s="161" t="s">
        <v>255</v>
      </c>
      <c r="E20" s="157"/>
      <c r="F20" s="163" t="s">
        <v>208</v>
      </c>
      <c r="G20" s="165" t="s">
        <v>255</v>
      </c>
      <c r="H20" s="169"/>
      <c r="I20" s="165" t="s">
        <v>258</v>
      </c>
      <c r="J20" s="171"/>
      <c r="K20" s="171"/>
      <c r="L20" s="163"/>
      <c r="M20" s="163"/>
      <c r="N20" s="157"/>
      <c r="O20" s="163" t="s">
        <v>255</v>
      </c>
      <c r="P20" s="163" t="s">
        <v>258</v>
      </c>
      <c r="Q20" s="163" t="s">
        <v>255</v>
      </c>
      <c r="R20" s="173"/>
      <c r="S20" s="163" t="s">
        <v>208</v>
      </c>
      <c r="T20" s="69"/>
      <c r="U20" s="69"/>
      <c r="V20" s="69"/>
      <c r="W20" s="69"/>
      <c r="X20" s="69"/>
    </row>
    <row r="21" ht="28.5" customHeight="1">
      <c r="A21" s="69"/>
      <c r="B21" s="122"/>
      <c r="C21" s="69"/>
      <c r="D21" s="69"/>
      <c r="E21" s="69"/>
      <c r="F21" s="69"/>
      <c r="G21" s="174"/>
      <c r="H21" s="174"/>
      <c r="I21" s="174"/>
      <c r="J21" s="174"/>
      <c r="K21" s="174"/>
      <c r="L21" s="69"/>
      <c r="M21" s="69"/>
      <c r="N21" s="176"/>
      <c r="P21" s="69"/>
      <c r="Q21" s="69"/>
      <c r="R21" s="69"/>
      <c r="S21" s="69"/>
      <c r="T21" s="69"/>
      <c r="U21" s="69"/>
      <c r="V21" s="69"/>
      <c r="W21" s="69"/>
      <c r="X21" s="69"/>
    </row>
    <row r="22">
      <c r="A22" s="69"/>
      <c r="B22" s="69"/>
      <c r="C22" s="69"/>
      <c r="D22" s="69"/>
      <c r="E22" s="69"/>
      <c r="F22" s="122" t="s">
        <v>320</v>
      </c>
      <c r="G22" s="174"/>
      <c r="H22" s="174"/>
      <c r="I22" s="174"/>
      <c r="J22" s="174"/>
      <c r="K22" s="174"/>
      <c r="L22" s="69"/>
      <c r="M22" s="69"/>
      <c r="P22" s="69"/>
      <c r="Q22" s="69"/>
      <c r="R22" s="69"/>
      <c r="S22" s="69"/>
      <c r="T22" s="69"/>
      <c r="U22" s="122" t="s">
        <v>321</v>
      </c>
      <c r="V22" s="69"/>
      <c r="W22" s="69"/>
      <c r="X22" s="69"/>
    </row>
    <row r="23">
      <c r="A23" s="178"/>
      <c r="B23" s="69"/>
      <c r="G23" s="180"/>
      <c r="H23" s="180"/>
      <c r="I23" s="174"/>
      <c r="J23" s="174"/>
      <c r="K23" s="174"/>
      <c r="L23" s="69"/>
      <c r="M23" s="69"/>
      <c r="N23" s="112" t="s">
        <v>201</v>
      </c>
      <c r="O23" s="69"/>
      <c r="P23" s="69"/>
      <c r="Q23" s="69"/>
      <c r="R23" s="69"/>
      <c r="S23" s="69"/>
      <c r="T23" s="69"/>
      <c r="U23" s="114" t="s">
        <v>322</v>
      </c>
      <c r="V23" s="69"/>
      <c r="W23" s="114" t="s">
        <v>323</v>
      </c>
      <c r="X23" s="69"/>
    </row>
    <row r="24">
      <c r="A24" s="178"/>
      <c r="B24" s="69"/>
      <c r="G24" s="180"/>
      <c r="H24" s="180"/>
      <c r="I24" s="174"/>
      <c r="J24" s="174"/>
      <c r="K24" s="174"/>
      <c r="L24" s="69"/>
      <c r="M24" s="69"/>
      <c r="N24" s="69"/>
      <c r="O24" s="122" t="s">
        <v>207</v>
      </c>
      <c r="P24" s="69"/>
      <c r="Q24" s="69"/>
      <c r="R24" s="69"/>
      <c r="S24" s="69"/>
      <c r="T24" s="69"/>
      <c r="U24" s="120" t="s">
        <v>209</v>
      </c>
      <c r="V24" s="69"/>
      <c r="W24" s="122" t="s">
        <v>212</v>
      </c>
      <c r="X24" s="122"/>
    </row>
    <row r="25">
      <c r="A25" s="178"/>
      <c r="B25" s="69"/>
      <c r="G25" s="180"/>
      <c r="H25" s="180"/>
      <c r="I25" s="174"/>
      <c r="J25" s="174"/>
      <c r="K25" s="174"/>
      <c r="L25" s="69"/>
      <c r="M25" s="69"/>
      <c r="N25" s="122"/>
      <c r="O25" s="122" t="s">
        <v>129</v>
      </c>
      <c r="P25" s="122" t="s">
        <v>213</v>
      </c>
      <c r="Q25" s="122"/>
      <c r="R25" s="69"/>
      <c r="S25" s="69"/>
      <c r="T25" s="69"/>
      <c r="U25" s="122" t="s">
        <v>214</v>
      </c>
      <c r="V25" s="69"/>
      <c r="W25" s="122" t="s">
        <v>215</v>
      </c>
      <c r="X25" s="69"/>
      <c r="Y25" s="82" t="s">
        <v>6</v>
      </c>
      <c r="Z25" s="184">
        <v>43560.0</v>
      </c>
    </row>
    <row r="26">
      <c r="A26" s="178"/>
      <c r="B26" s="69"/>
      <c r="G26" s="180"/>
      <c r="H26" s="180"/>
      <c r="I26" s="174"/>
      <c r="J26" s="174"/>
      <c r="K26" s="174"/>
      <c r="L26" s="69"/>
      <c r="M26" s="69"/>
      <c r="N26" s="122"/>
      <c r="O26" s="122" t="s">
        <v>161</v>
      </c>
      <c r="P26" s="122" t="s">
        <v>216</v>
      </c>
      <c r="Q26" s="69"/>
      <c r="R26" s="122" t="s">
        <v>217</v>
      </c>
      <c r="S26" s="69"/>
      <c r="T26" s="69"/>
      <c r="U26" s="122" t="s">
        <v>218</v>
      </c>
      <c r="V26" s="69"/>
      <c r="W26" s="122" t="s">
        <v>219</v>
      </c>
      <c r="X26" s="69"/>
      <c r="Y26" s="82" t="s">
        <v>7</v>
      </c>
      <c r="Z26" s="186" t="s">
        <v>275</v>
      </c>
    </row>
    <row r="27">
      <c r="A27" s="178"/>
      <c r="B27" s="69"/>
      <c r="G27" s="180"/>
      <c r="H27" s="180"/>
      <c r="I27" s="174"/>
      <c r="J27" s="174"/>
      <c r="K27" s="174"/>
      <c r="L27" s="69"/>
      <c r="M27" s="69"/>
      <c r="N27" s="122"/>
      <c r="O27" s="122" t="s">
        <v>221</v>
      </c>
      <c r="P27" s="122" t="s">
        <v>222</v>
      </c>
      <c r="Q27" s="69"/>
      <c r="R27" s="122" t="s">
        <v>162</v>
      </c>
      <c r="S27" s="69"/>
      <c r="T27" s="69"/>
      <c r="U27" s="10" t="s">
        <v>223</v>
      </c>
      <c r="V27" s="69"/>
      <c r="W27" s="122" t="s">
        <v>294</v>
      </c>
      <c r="X27" s="69"/>
      <c r="Y27" s="82" t="s">
        <v>225</v>
      </c>
      <c r="Z27" s="184">
        <v>43560.0</v>
      </c>
    </row>
    <row r="28">
      <c r="A28" s="178"/>
      <c r="B28" s="69"/>
      <c r="G28" s="180"/>
      <c r="H28" s="180"/>
      <c r="I28" s="174"/>
      <c r="J28" s="174"/>
      <c r="K28" s="174"/>
      <c r="L28" s="69"/>
      <c r="M28" s="69"/>
      <c r="N28" s="122"/>
      <c r="O28" s="122" t="s">
        <v>226</v>
      </c>
      <c r="P28" s="191" t="s">
        <v>326</v>
      </c>
      <c r="Q28" s="69"/>
      <c r="R28" s="69"/>
      <c r="S28" s="69"/>
      <c r="T28" s="69"/>
      <c r="U28" s="122" t="s">
        <v>229</v>
      </c>
      <c r="V28" s="69"/>
      <c r="W28" s="193" t="s">
        <v>230</v>
      </c>
      <c r="X28" s="128"/>
      <c r="Y28" s="82" t="s">
        <v>8</v>
      </c>
      <c r="Z28" s="196">
        <v>2.0</v>
      </c>
    </row>
    <row r="29">
      <c r="G29" s="180"/>
      <c r="H29" s="180"/>
      <c r="I29" s="174"/>
      <c r="J29" s="174"/>
      <c r="K29" s="174"/>
      <c r="L29" s="69"/>
      <c r="M29" s="69"/>
      <c r="N29" s="69"/>
      <c r="O29" s="69"/>
      <c r="P29" s="69"/>
      <c r="Q29" s="69"/>
      <c r="R29" s="69"/>
      <c r="S29" s="69"/>
      <c r="T29" s="69"/>
      <c r="U29" s="122"/>
      <c r="V29" s="69"/>
      <c r="W29" s="122" t="s">
        <v>295</v>
      </c>
      <c r="X29" s="128"/>
      <c r="Y29" s="82" t="s">
        <v>233</v>
      </c>
      <c r="Z29" s="196">
        <v>4.0</v>
      </c>
    </row>
    <row r="30">
      <c r="G30" s="180"/>
      <c r="H30" s="180"/>
      <c r="I30" s="174"/>
      <c r="J30" s="174"/>
      <c r="K30" s="174"/>
      <c r="L30" s="69"/>
      <c r="M30" s="69"/>
      <c r="N30" s="122"/>
      <c r="O30" s="122" t="s">
        <v>231</v>
      </c>
      <c r="P30" s="122" t="s">
        <v>232</v>
      </c>
      <c r="Q30" s="69"/>
      <c r="R30" s="69"/>
      <c r="S30" s="69"/>
      <c r="T30" s="69"/>
      <c r="U30" s="114" t="s">
        <v>328</v>
      </c>
      <c r="V30" s="69"/>
      <c r="W30" s="114" t="s">
        <v>329</v>
      </c>
      <c r="X30" s="69"/>
      <c r="Y30" s="82" t="s">
        <v>237</v>
      </c>
      <c r="Z30" s="184">
        <v>43529.0</v>
      </c>
    </row>
    <row r="31">
      <c r="G31" s="180"/>
      <c r="H31" s="180"/>
      <c r="I31" s="174"/>
      <c r="J31" s="174"/>
      <c r="K31" s="174"/>
      <c r="L31" s="69"/>
      <c r="M31" s="69"/>
      <c r="N31" s="122" t="s">
        <v>238</v>
      </c>
      <c r="O31" s="122" t="s">
        <v>93</v>
      </c>
      <c r="P31" s="122" t="s">
        <v>234</v>
      </c>
      <c r="Q31" s="69"/>
      <c r="R31" s="69"/>
      <c r="S31" s="69"/>
      <c r="T31" s="69"/>
      <c r="U31" s="126" t="s">
        <v>239</v>
      </c>
      <c r="V31" s="69"/>
      <c r="W31" s="122" t="s">
        <v>240</v>
      </c>
      <c r="X31" s="69"/>
      <c r="Y31" s="82" t="s">
        <v>4</v>
      </c>
      <c r="Z31" s="198">
        <v>43468.0</v>
      </c>
    </row>
    <row r="32">
      <c r="G32" s="112"/>
      <c r="H32" s="174"/>
      <c r="I32" s="174"/>
      <c r="J32" s="174"/>
      <c r="K32" s="174"/>
      <c r="L32" s="69"/>
      <c r="M32" s="69"/>
      <c r="N32" s="69"/>
      <c r="O32" s="69"/>
      <c r="P32" s="69"/>
      <c r="Q32" s="69"/>
      <c r="R32" s="69"/>
      <c r="S32" s="69"/>
      <c r="T32" s="69"/>
      <c r="U32" s="122" t="s">
        <v>245</v>
      </c>
      <c r="V32" s="69"/>
      <c r="W32" s="122" t="s">
        <v>246</v>
      </c>
      <c r="X32" s="69"/>
      <c r="Y32" s="10" t="s">
        <v>247</v>
      </c>
      <c r="Z32" s="200" t="s">
        <v>248</v>
      </c>
    </row>
    <row r="33">
      <c r="G33" s="112"/>
      <c r="H33" s="174"/>
      <c r="I33" s="174"/>
      <c r="J33" s="174"/>
      <c r="K33" s="174"/>
      <c r="L33" s="69"/>
      <c r="M33" s="69"/>
      <c r="N33" s="69"/>
      <c r="O33" s="69"/>
      <c r="P33" s="69"/>
      <c r="Q33" s="69"/>
      <c r="R33" s="69"/>
      <c r="S33" s="69"/>
      <c r="T33" s="69"/>
      <c r="U33" s="122" t="s">
        <v>229</v>
      </c>
      <c r="V33" s="69"/>
      <c r="W33" s="122" t="s">
        <v>214</v>
      </c>
      <c r="X33" s="69"/>
      <c r="Y33" s="82" t="s">
        <v>274</v>
      </c>
      <c r="Z33" s="196" t="s">
        <v>275</v>
      </c>
    </row>
    <row r="34">
      <c r="G34" s="112"/>
      <c r="H34" s="174"/>
      <c r="I34" s="174"/>
      <c r="J34" s="174"/>
      <c r="K34" s="174"/>
      <c r="L34" s="69"/>
      <c r="M34" s="69"/>
      <c r="N34" s="69"/>
      <c r="O34" s="69"/>
      <c r="P34" s="69"/>
      <c r="Q34" s="69"/>
      <c r="R34" s="69"/>
      <c r="S34" s="69"/>
      <c r="T34" s="69"/>
      <c r="U34" s="122" t="s">
        <v>277</v>
      </c>
      <c r="V34" s="69"/>
      <c r="W34" s="122" t="s">
        <v>278</v>
      </c>
      <c r="X34" s="69"/>
      <c r="Y34" s="10" t="s">
        <v>279</v>
      </c>
      <c r="Z34" s="201" t="s">
        <v>280</v>
      </c>
    </row>
    <row r="35">
      <c r="G35" s="112"/>
      <c r="H35" s="174"/>
      <c r="I35" s="174"/>
      <c r="J35" s="174"/>
      <c r="K35" s="174"/>
      <c r="L35" s="69"/>
      <c r="M35" s="69"/>
      <c r="N35" s="69"/>
      <c r="O35" s="69"/>
      <c r="P35" s="69"/>
      <c r="Q35" s="69"/>
      <c r="R35" s="69"/>
      <c r="S35" s="69"/>
      <c r="T35" s="69"/>
      <c r="U35" s="122" t="s">
        <v>223</v>
      </c>
      <c r="V35" s="69"/>
      <c r="W35" s="122" t="s">
        <v>218</v>
      </c>
      <c r="X35" s="69"/>
    </row>
    <row r="36">
      <c r="G36" s="112"/>
      <c r="H36" s="174"/>
      <c r="I36" s="174"/>
      <c r="J36" s="174"/>
      <c r="K36" s="174"/>
      <c r="L36" s="69"/>
      <c r="M36" s="69"/>
      <c r="N36" s="69"/>
      <c r="O36" s="69"/>
      <c r="P36" s="69"/>
      <c r="Q36" s="69"/>
      <c r="R36" s="69"/>
      <c r="S36" s="69"/>
      <c r="T36" s="69"/>
      <c r="V36" s="69"/>
      <c r="X36" s="69"/>
      <c r="Y36" s="82" t="s">
        <v>284</v>
      </c>
      <c r="Z36" s="196" t="s">
        <v>285</v>
      </c>
    </row>
    <row r="37">
      <c r="G37" s="112"/>
      <c r="H37" s="174"/>
      <c r="I37" s="174"/>
      <c r="J37" s="174"/>
      <c r="K37" s="174"/>
      <c r="L37" s="69"/>
      <c r="M37" s="69"/>
      <c r="N37" s="69"/>
      <c r="O37" s="69"/>
      <c r="P37" s="69"/>
      <c r="Q37" s="69"/>
      <c r="R37" s="69"/>
      <c r="S37" s="69"/>
      <c r="T37" s="69"/>
      <c r="U37" s="114" t="s">
        <v>335</v>
      </c>
      <c r="V37" s="69"/>
      <c r="W37" s="114" t="s">
        <v>336</v>
      </c>
      <c r="X37" s="69"/>
      <c r="Y37" s="82" t="s">
        <v>289</v>
      </c>
      <c r="Z37" s="196" t="s">
        <v>337</v>
      </c>
    </row>
    <row r="38">
      <c r="A38" s="69"/>
      <c r="B38" s="69"/>
      <c r="C38" s="69"/>
      <c r="D38" s="69"/>
      <c r="E38" s="69"/>
      <c r="F38" s="69"/>
      <c r="G38" s="112"/>
      <c r="H38" s="174"/>
      <c r="I38" s="174"/>
      <c r="J38" s="174"/>
      <c r="K38" s="174"/>
      <c r="L38" s="69"/>
      <c r="M38" s="69"/>
      <c r="N38" s="69"/>
      <c r="O38" s="69"/>
      <c r="P38" s="69"/>
      <c r="Q38" s="69"/>
      <c r="R38" s="69"/>
      <c r="S38" s="69"/>
      <c r="T38" s="69"/>
      <c r="U38" s="122" t="s">
        <v>245</v>
      </c>
      <c r="V38" s="69"/>
      <c r="W38" s="122" t="s">
        <v>212</v>
      </c>
      <c r="X38" s="69"/>
      <c r="Y38" s="82" t="s">
        <v>292</v>
      </c>
      <c r="Z38" s="198">
        <v>43499.0</v>
      </c>
    </row>
    <row r="39">
      <c r="A39" s="69"/>
      <c r="B39" s="69"/>
      <c r="C39" s="69"/>
      <c r="D39" s="69"/>
      <c r="E39" s="69"/>
      <c r="F39" s="69"/>
      <c r="G39" s="112"/>
      <c r="H39" s="174"/>
      <c r="I39" s="174"/>
      <c r="J39" s="174"/>
      <c r="K39" s="174"/>
      <c r="L39" s="69"/>
      <c r="M39" s="69"/>
      <c r="N39" s="69"/>
      <c r="O39" s="69"/>
      <c r="P39" s="69"/>
      <c r="Q39" s="69"/>
      <c r="R39" s="69"/>
      <c r="S39" s="69"/>
      <c r="T39" s="69"/>
      <c r="U39" s="122" t="s">
        <v>294</v>
      </c>
      <c r="V39" s="69"/>
      <c r="W39" s="122" t="s">
        <v>246</v>
      </c>
      <c r="X39" s="69"/>
      <c r="Y39" s="10" t="s">
        <v>13</v>
      </c>
      <c r="Z39" s="201" t="s">
        <v>220</v>
      </c>
    </row>
    <row r="40">
      <c r="A40" s="69"/>
      <c r="B40" s="69"/>
      <c r="C40" s="69"/>
      <c r="D40" s="69"/>
      <c r="E40" s="69"/>
      <c r="F40" s="69"/>
      <c r="G40" s="73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122" t="s">
        <v>295</v>
      </c>
      <c r="V40" s="69"/>
      <c r="W40" s="202" t="s">
        <v>296</v>
      </c>
      <c r="X40" s="69"/>
      <c r="Y40" s="10" t="s">
        <v>297</v>
      </c>
      <c r="Z40" s="200" t="s">
        <v>298</v>
      </c>
    </row>
    <row r="4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22" t="s">
        <v>299</v>
      </c>
      <c r="V41" s="69"/>
      <c r="W41" s="122" t="s">
        <v>301</v>
      </c>
      <c r="Y41" s="82" t="s">
        <v>302</v>
      </c>
      <c r="Z41" s="196" t="s">
        <v>303</v>
      </c>
    </row>
    <row r="42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122" t="s">
        <v>304</v>
      </c>
      <c r="V42" s="69"/>
      <c r="W42" s="122" t="s">
        <v>305</v>
      </c>
      <c r="X42" s="69"/>
      <c r="Y42" s="82" t="s">
        <v>306</v>
      </c>
      <c r="Z42" s="196" t="s">
        <v>307</v>
      </c>
    </row>
    <row r="43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10" t="s">
        <v>305</v>
      </c>
      <c r="V43" s="69"/>
      <c r="W43" s="69"/>
      <c r="X43" s="69"/>
    </row>
    <row r="44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122"/>
      <c r="V44" s="69"/>
      <c r="W44" s="69"/>
      <c r="X44" s="69"/>
      <c r="Y44" s="122" t="s">
        <v>245</v>
      </c>
    </row>
    <row r="4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122"/>
      <c r="V45" s="69"/>
      <c r="W45" s="69"/>
      <c r="X45" s="69"/>
      <c r="Y45" s="122" t="s">
        <v>318</v>
      </c>
    </row>
    <row r="46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V46" s="69"/>
      <c r="W46" s="69"/>
      <c r="X46" s="69"/>
      <c r="Y46" s="122" t="s">
        <v>350</v>
      </c>
    </row>
    <row r="47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V47" s="69"/>
      <c r="W47" s="69"/>
      <c r="X47" s="69"/>
      <c r="Z47" s="10"/>
    </row>
    <row r="48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</row>
    <row r="49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122"/>
      <c r="W49" s="69"/>
      <c r="X49" s="69"/>
    </row>
    <row r="50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</row>
    <row r="5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</row>
    <row r="52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</row>
    <row r="53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</row>
    <row r="54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</row>
    <row r="5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122"/>
      <c r="V55" s="69"/>
      <c r="W55" s="69"/>
      <c r="X55" s="69"/>
    </row>
    <row r="56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</row>
    <row r="57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</row>
    <row r="58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</row>
    <row r="59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</row>
    <row r="357">
      <c r="E357" s="206"/>
      <c r="J357" s="208"/>
      <c r="K357" s="206"/>
      <c r="O357" s="206"/>
      <c r="S357" s="209"/>
    </row>
    <row r="358">
      <c r="E358" s="206"/>
      <c r="J358" s="208"/>
      <c r="K358" s="206"/>
      <c r="O358" s="206"/>
      <c r="S358" s="209"/>
    </row>
    <row r="359">
      <c r="E359" s="206"/>
      <c r="J359" s="208"/>
      <c r="K359" s="206"/>
      <c r="O359" s="206"/>
      <c r="S359" s="209"/>
    </row>
    <row r="360">
      <c r="E360" s="206"/>
      <c r="J360" s="208"/>
      <c r="K360" s="206"/>
      <c r="O360" s="206"/>
      <c r="S360" s="209"/>
    </row>
    <row r="361">
      <c r="E361" s="206"/>
      <c r="J361" s="208"/>
      <c r="K361" s="206"/>
      <c r="O361" s="206"/>
      <c r="S361" s="209"/>
    </row>
    <row r="362">
      <c r="E362" s="206"/>
      <c r="J362" s="208"/>
      <c r="K362" s="206"/>
      <c r="O362" s="206"/>
      <c r="S362" s="209"/>
    </row>
    <row r="363">
      <c r="E363" s="206"/>
      <c r="J363" s="208"/>
      <c r="K363" s="206"/>
      <c r="O363" s="206"/>
      <c r="S363" s="209"/>
    </row>
    <row r="364">
      <c r="E364" s="206"/>
      <c r="J364" s="208"/>
      <c r="K364" s="206"/>
      <c r="O364" s="206"/>
      <c r="S364" s="209"/>
    </row>
    <row r="365">
      <c r="E365" s="206"/>
      <c r="J365" s="208"/>
      <c r="K365" s="206"/>
      <c r="O365" s="206"/>
      <c r="S365" s="209"/>
    </row>
    <row r="366">
      <c r="E366" s="206"/>
      <c r="J366" s="208"/>
      <c r="K366" s="206"/>
      <c r="O366" s="206"/>
      <c r="S366" s="209"/>
    </row>
    <row r="367">
      <c r="E367" s="206"/>
      <c r="J367" s="208"/>
      <c r="K367" s="206"/>
      <c r="O367" s="206"/>
      <c r="S367" s="209"/>
    </row>
    <row r="368">
      <c r="E368" s="206"/>
      <c r="J368" s="208"/>
      <c r="K368" s="206"/>
      <c r="O368" s="206"/>
      <c r="S368" s="209"/>
    </row>
    <row r="369">
      <c r="E369" s="206"/>
      <c r="J369" s="208"/>
      <c r="K369" s="206"/>
      <c r="O369" s="206"/>
      <c r="S369" s="209"/>
    </row>
    <row r="370">
      <c r="E370" s="206"/>
      <c r="J370" s="208"/>
      <c r="K370" s="206"/>
      <c r="O370" s="206"/>
      <c r="S370" s="209"/>
    </row>
    <row r="371">
      <c r="E371" s="206"/>
      <c r="J371" s="208"/>
      <c r="K371" s="206"/>
      <c r="O371" s="206"/>
      <c r="S371" s="209"/>
    </row>
    <row r="372">
      <c r="E372" s="206"/>
      <c r="J372" s="208"/>
      <c r="K372" s="206"/>
      <c r="O372" s="206"/>
      <c r="S372" s="209"/>
    </row>
    <row r="373">
      <c r="E373" s="206"/>
      <c r="J373" s="208"/>
      <c r="K373" s="206"/>
      <c r="O373" s="206"/>
      <c r="S373" s="209"/>
    </row>
    <row r="374">
      <c r="E374" s="206"/>
      <c r="J374" s="208"/>
      <c r="K374" s="206"/>
      <c r="O374" s="206"/>
      <c r="S374" s="209"/>
    </row>
    <row r="375">
      <c r="E375" s="206"/>
      <c r="J375" s="208"/>
      <c r="K375" s="206"/>
      <c r="O375" s="206"/>
      <c r="S375" s="209"/>
    </row>
    <row r="376">
      <c r="E376" s="206"/>
      <c r="J376" s="208"/>
      <c r="K376" s="206"/>
      <c r="O376" s="206"/>
      <c r="S376" s="209"/>
    </row>
    <row r="377">
      <c r="E377" s="206"/>
      <c r="J377" s="208"/>
      <c r="K377" s="206"/>
      <c r="O377" s="206"/>
      <c r="S377" s="209"/>
    </row>
    <row r="378">
      <c r="E378" s="206"/>
      <c r="J378" s="208"/>
      <c r="K378" s="206"/>
      <c r="O378" s="206"/>
      <c r="S378" s="209"/>
    </row>
    <row r="379">
      <c r="E379" s="206"/>
      <c r="J379" s="208"/>
      <c r="K379" s="206"/>
      <c r="O379" s="206"/>
      <c r="S379" s="209"/>
    </row>
    <row r="380">
      <c r="E380" s="206"/>
      <c r="J380" s="208"/>
      <c r="K380" s="206"/>
      <c r="O380" s="206"/>
      <c r="S380" s="209"/>
    </row>
    <row r="381">
      <c r="E381" s="206"/>
      <c r="J381" s="208"/>
      <c r="K381" s="206"/>
      <c r="O381" s="206"/>
      <c r="S381" s="209"/>
    </row>
    <row r="382">
      <c r="E382" s="206"/>
      <c r="J382" s="208"/>
      <c r="K382" s="206"/>
      <c r="O382" s="206"/>
      <c r="S382" s="209"/>
    </row>
    <row r="383">
      <c r="E383" s="206"/>
      <c r="J383" s="208"/>
      <c r="K383" s="206"/>
      <c r="O383" s="206"/>
      <c r="S383" s="209"/>
    </row>
    <row r="384">
      <c r="E384" s="206"/>
      <c r="J384" s="208"/>
      <c r="K384" s="206"/>
      <c r="O384" s="206"/>
      <c r="S384" s="209"/>
    </row>
    <row r="385">
      <c r="E385" s="206"/>
      <c r="J385" s="208"/>
      <c r="K385" s="206"/>
      <c r="O385" s="206"/>
      <c r="S385" s="209"/>
    </row>
    <row r="386">
      <c r="E386" s="206"/>
      <c r="J386" s="208"/>
      <c r="K386" s="206"/>
      <c r="O386" s="206"/>
      <c r="S386" s="209"/>
    </row>
    <row r="387">
      <c r="E387" s="206"/>
      <c r="J387" s="208"/>
      <c r="K387" s="206"/>
      <c r="O387" s="206"/>
      <c r="S387" s="209"/>
    </row>
    <row r="388">
      <c r="E388" s="206"/>
      <c r="J388" s="208"/>
      <c r="K388" s="206"/>
      <c r="O388" s="206"/>
      <c r="S388" s="209"/>
    </row>
    <row r="389">
      <c r="E389" s="206"/>
      <c r="J389" s="208"/>
      <c r="K389" s="206"/>
      <c r="O389" s="206"/>
      <c r="S389" s="209"/>
    </row>
    <row r="390">
      <c r="E390" s="206"/>
      <c r="J390" s="208"/>
      <c r="K390" s="206"/>
      <c r="O390" s="206"/>
      <c r="S390" s="209"/>
    </row>
    <row r="391">
      <c r="E391" s="206"/>
      <c r="J391" s="208"/>
      <c r="K391" s="206"/>
      <c r="O391" s="206"/>
      <c r="S391" s="209"/>
    </row>
    <row r="392">
      <c r="E392" s="206"/>
      <c r="J392" s="208"/>
      <c r="K392" s="206"/>
      <c r="O392" s="206"/>
      <c r="S392" s="209"/>
    </row>
    <row r="393">
      <c r="E393" s="206"/>
      <c r="J393" s="208"/>
      <c r="K393" s="206"/>
      <c r="O393" s="206"/>
      <c r="S393" s="209"/>
    </row>
    <row r="394">
      <c r="E394" s="206"/>
      <c r="J394" s="208"/>
      <c r="K394" s="206"/>
      <c r="O394" s="206"/>
      <c r="S394" s="209"/>
    </row>
    <row r="395">
      <c r="E395" s="206"/>
      <c r="J395" s="208"/>
      <c r="K395" s="206"/>
      <c r="O395" s="206"/>
      <c r="S395" s="209"/>
    </row>
    <row r="396">
      <c r="E396" s="206"/>
      <c r="J396" s="208"/>
      <c r="K396" s="206"/>
      <c r="O396" s="206"/>
      <c r="S396" s="209"/>
    </row>
    <row r="397">
      <c r="E397" s="206"/>
      <c r="J397" s="208"/>
      <c r="K397" s="206"/>
      <c r="O397" s="206"/>
      <c r="S397" s="209"/>
    </row>
    <row r="398">
      <c r="E398" s="206"/>
      <c r="J398" s="208"/>
      <c r="K398" s="206"/>
      <c r="O398" s="206"/>
      <c r="S398" s="209"/>
    </row>
    <row r="399">
      <c r="E399" s="206"/>
      <c r="J399" s="208"/>
      <c r="K399" s="206"/>
      <c r="O399" s="206"/>
      <c r="S399" s="209"/>
    </row>
    <row r="400">
      <c r="E400" s="206"/>
      <c r="J400" s="208"/>
      <c r="K400" s="206"/>
      <c r="O400" s="206"/>
      <c r="S400" s="209"/>
    </row>
    <row r="401">
      <c r="E401" s="206"/>
      <c r="J401" s="208"/>
      <c r="K401" s="206"/>
      <c r="O401" s="206"/>
      <c r="S401" s="209"/>
    </row>
    <row r="402">
      <c r="E402" s="206"/>
      <c r="J402" s="208"/>
      <c r="K402" s="206"/>
      <c r="O402" s="206"/>
      <c r="S402" s="209"/>
    </row>
    <row r="403">
      <c r="E403" s="206"/>
      <c r="J403" s="208"/>
      <c r="K403" s="206"/>
      <c r="O403" s="206"/>
      <c r="S403" s="209"/>
    </row>
    <row r="404">
      <c r="E404" s="206"/>
      <c r="J404" s="208"/>
      <c r="K404" s="206"/>
      <c r="O404" s="206"/>
      <c r="S404" s="209"/>
    </row>
    <row r="405">
      <c r="E405" s="206"/>
      <c r="J405" s="208"/>
      <c r="K405" s="206"/>
      <c r="O405" s="206"/>
      <c r="S405" s="209"/>
    </row>
    <row r="406">
      <c r="E406" s="206"/>
      <c r="J406" s="208"/>
      <c r="K406" s="206"/>
      <c r="O406" s="206"/>
      <c r="S406" s="209"/>
    </row>
    <row r="407">
      <c r="E407" s="206"/>
      <c r="J407" s="208"/>
      <c r="K407" s="206"/>
      <c r="O407" s="206"/>
      <c r="S407" s="209"/>
    </row>
    <row r="408">
      <c r="E408" s="206"/>
      <c r="J408" s="208"/>
      <c r="K408" s="206"/>
      <c r="O408" s="206"/>
      <c r="S408" s="209"/>
    </row>
    <row r="409">
      <c r="E409" s="206"/>
      <c r="J409" s="208"/>
      <c r="K409" s="206"/>
      <c r="O409" s="206"/>
      <c r="S409" s="209"/>
    </row>
    <row r="410">
      <c r="E410" s="206"/>
      <c r="J410" s="208"/>
      <c r="K410" s="206"/>
      <c r="O410" s="206"/>
      <c r="S410" s="209"/>
    </row>
    <row r="411">
      <c r="E411" s="206"/>
      <c r="J411" s="208"/>
      <c r="K411" s="206"/>
      <c r="O411" s="206"/>
      <c r="S411" s="209"/>
    </row>
    <row r="412">
      <c r="E412" s="206"/>
      <c r="J412" s="208"/>
      <c r="K412" s="206"/>
      <c r="O412" s="206"/>
      <c r="S412" s="209"/>
    </row>
    <row r="413">
      <c r="E413" s="206"/>
      <c r="J413" s="208"/>
      <c r="K413" s="206"/>
      <c r="O413" s="206"/>
      <c r="S413" s="209"/>
    </row>
    <row r="414">
      <c r="E414" s="206"/>
      <c r="J414" s="208"/>
      <c r="K414" s="206"/>
      <c r="O414" s="206"/>
      <c r="S414" s="209"/>
    </row>
    <row r="415">
      <c r="E415" s="206"/>
      <c r="J415" s="208"/>
      <c r="K415" s="206"/>
      <c r="O415" s="206"/>
      <c r="S415" s="209"/>
    </row>
    <row r="416">
      <c r="E416" s="206"/>
      <c r="J416" s="208"/>
      <c r="K416" s="206"/>
      <c r="O416" s="206"/>
      <c r="S416" s="209"/>
    </row>
    <row r="417">
      <c r="E417" s="206"/>
      <c r="J417" s="208"/>
      <c r="K417" s="206"/>
      <c r="O417" s="206"/>
      <c r="S417" s="209"/>
    </row>
    <row r="418">
      <c r="E418" s="206"/>
      <c r="J418" s="208"/>
      <c r="K418" s="206"/>
      <c r="O418" s="206"/>
      <c r="S418" s="209"/>
    </row>
    <row r="419">
      <c r="E419" s="206"/>
      <c r="J419" s="208"/>
      <c r="K419" s="206"/>
      <c r="O419" s="206"/>
      <c r="S419" s="209"/>
    </row>
    <row r="420">
      <c r="E420" s="206"/>
      <c r="J420" s="208"/>
      <c r="K420" s="206"/>
      <c r="O420" s="206"/>
      <c r="S420" s="209"/>
    </row>
    <row r="421">
      <c r="E421" s="206"/>
      <c r="J421" s="208"/>
      <c r="K421" s="206"/>
      <c r="O421" s="206"/>
      <c r="S421" s="209"/>
    </row>
    <row r="422">
      <c r="E422" s="206"/>
      <c r="J422" s="208"/>
      <c r="K422" s="206"/>
      <c r="O422" s="206"/>
      <c r="S422" s="209"/>
    </row>
    <row r="423">
      <c r="E423" s="206"/>
      <c r="J423" s="208"/>
      <c r="K423" s="206"/>
      <c r="O423" s="206"/>
      <c r="S423" s="209"/>
    </row>
    <row r="424">
      <c r="E424" s="206"/>
      <c r="J424" s="208"/>
      <c r="K424" s="206"/>
      <c r="O424" s="206"/>
      <c r="S424" s="209"/>
    </row>
    <row r="425">
      <c r="E425" s="206"/>
      <c r="J425" s="208"/>
      <c r="K425" s="206"/>
      <c r="O425" s="206"/>
      <c r="S425" s="209"/>
    </row>
    <row r="426">
      <c r="E426" s="206"/>
      <c r="J426" s="208"/>
      <c r="K426" s="206"/>
      <c r="O426" s="206"/>
      <c r="S426" s="209"/>
    </row>
    <row r="427">
      <c r="E427" s="206"/>
      <c r="J427" s="208"/>
      <c r="K427" s="206"/>
      <c r="O427" s="206"/>
      <c r="S427" s="209"/>
    </row>
    <row r="428">
      <c r="E428" s="206"/>
      <c r="J428" s="208"/>
      <c r="K428" s="206"/>
      <c r="O428" s="206"/>
      <c r="S428" s="209"/>
    </row>
    <row r="429">
      <c r="E429" s="206"/>
      <c r="J429" s="208"/>
      <c r="K429" s="206"/>
      <c r="O429" s="206"/>
      <c r="S429" s="209"/>
    </row>
    <row r="430">
      <c r="E430" s="206"/>
      <c r="J430" s="208"/>
      <c r="K430" s="206"/>
      <c r="O430" s="206"/>
      <c r="S430" s="209"/>
    </row>
    <row r="431">
      <c r="E431" s="206"/>
      <c r="J431" s="208"/>
      <c r="K431" s="206"/>
      <c r="O431" s="206"/>
      <c r="S431" s="209"/>
    </row>
    <row r="432">
      <c r="E432" s="206"/>
      <c r="J432" s="208"/>
      <c r="K432" s="206"/>
      <c r="O432" s="206"/>
      <c r="S432" s="209"/>
    </row>
    <row r="433">
      <c r="E433" s="206"/>
      <c r="J433" s="208"/>
      <c r="K433" s="206"/>
      <c r="O433" s="206"/>
      <c r="S433" s="209"/>
    </row>
    <row r="434">
      <c r="E434" s="206"/>
      <c r="J434" s="208"/>
      <c r="K434" s="206"/>
      <c r="O434" s="206"/>
      <c r="S434" s="209"/>
    </row>
    <row r="435">
      <c r="E435" s="206"/>
      <c r="J435" s="208"/>
      <c r="K435" s="206"/>
      <c r="O435" s="206"/>
      <c r="S435" s="209"/>
    </row>
    <row r="436">
      <c r="E436" s="206"/>
      <c r="J436" s="208"/>
      <c r="K436" s="206"/>
      <c r="O436" s="206"/>
      <c r="S436" s="209"/>
    </row>
    <row r="437">
      <c r="E437" s="206"/>
      <c r="J437" s="208"/>
      <c r="K437" s="206"/>
      <c r="O437" s="206"/>
      <c r="S437" s="209"/>
    </row>
    <row r="438">
      <c r="E438" s="206"/>
      <c r="J438" s="208"/>
      <c r="K438" s="206"/>
      <c r="O438" s="206"/>
      <c r="S438" s="209"/>
    </row>
    <row r="439">
      <c r="E439" s="206"/>
      <c r="J439" s="208"/>
      <c r="K439" s="206"/>
      <c r="O439" s="206"/>
      <c r="S439" s="209"/>
    </row>
    <row r="440">
      <c r="E440" s="206"/>
      <c r="J440" s="208"/>
      <c r="K440" s="206"/>
      <c r="O440" s="206"/>
      <c r="S440" s="209"/>
    </row>
    <row r="441">
      <c r="E441" s="206"/>
      <c r="J441" s="208"/>
      <c r="K441" s="206"/>
      <c r="O441" s="206"/>
      <c r="S441" s="209"/>
    </row>
    <row r="442">
      <c r="E442" s="206"/>
      <c r="J442" s="208"/>
      <c r="K442" s="206"/>
      <c r="O442" s="206"/>
      <c r="S442" s="209"/>
    </row>
    <row r="443">
      <c r="E443" s="206"/>
      <c r="J443" s="208"/>
      <c r="K443" s="206"/>
      <c r="O443" s="206"/>
      <c r="S443" s="209"/>
    </row>
    <row r="444">
      <c r="E444" s="206"/>
      <c r="J444" s="208"/>
      <c r="K444" s="206"/>
      <c r="O444" s="206"/>
      <c r="S444" s="209"/>
    </row>
    <row r="445">
      <c r="E445" s="206"/>
      <c r="J445" s="208"/>
      <c r="K445" s="206"/>
      <c r="O445" s="206"/>
      <c r="S445" s="209"/>
    </row>
    <row r="446">
      <c r="E446" s="206"/>
      <c r="J446" s="208"/>
      <c r="K446" s="206"/>
      <c r="O446" s="206"/>
      <c r="S446" s="209"/>
    </row>
    <row r="447">
      <c r="E447" s="206"/>
      <c r="J447" s="208"/>
      <c r="K447" s="206"/>
      <c r="O447" s="206"/>
      <c r="S447" s="209"/>
    </row>
    <row r="448">
      <c r="E448" s="206"/>
      <c r="J448" s="208"/>
      <c r="K448" s="206"/>
      <c r="O448" s="206"/>
      <c r="S448" s="209"/>
    </row>
    <row r="449">
      <c r="E449" s="206"/>
      <c r="J449" s="208"/>
      <c r="K449" s="206"/>
      <c r="O449" s="206"/>
      <c r="S449" s="209"/>
    </row>
    <row r="450">
      <c r="E450" s="206"/>
      <c r="J450" s="208"/>
      <c r="K450" s="206"/>
      <c r="O450" s="206"/>
      <c r="S450" s="209"/>
    </row>
    <row r="451">
      <c r="E451" s="206"/>
      <c r="J451" s="208"/>
      <c r="K451" s="206"/>
      <c r="O451" s="206"/>
      <c r="S451" s="209"/>
    </row>
    <row r="452">
      <c r="E452" s="206"/>
      <c r="J452" s="208"/>
      <c r="K452" s="206"/>
      <c r="O452" s="206"/>
      <c r="S452" s="209"/>
    </row>
    <row r="453">
      <c r="E453" s="206"/>
      <c r="J453" s="208"/>
      <c r="K453" s="206"/>
      <c r="O453" s="206"/>
      <c r="S453" s="209"/>
    </row>
    <row r="454">
      <c r="E454" s="206"/>
      <c r="J454" s="208"/>
      <c r="K454" s="206"/>
      <c r="O454" s="206"/>
      <c r="S454" s="209"/>
    </row>
    <row r="455">
      <c r="E455" s="206"/>
      <c r="J455" s="208"/>
      <c r="K455" s="206"/>
      <c r="O455" s="206"/>
      <c r="S455" s="209"/>
    </row>
    <row r="456">
      <c r="E456" s="206"/>
      <c r="J456" s="208"/>
      <c r="K456" s="206"/>
      <c r="O456" s="206"/>
      <c r="S456" s="209"/>
    </row>
    <row r="457">
      <c r="E457" s="206"/>
      <c r="J457" s="208"/>
      <c r="K457" s="206"/>
      <c r="O457" s="206"/>
      <c r="S457" s="209"/>
    </row>
    <row r="458">
      <c r="E458" s="206"/>
      <c r="J458" s="208"/>
      <c r="K458" s="206"/>
      <c r="O458" s="206"/>
      <c r="S458" s="209"/>
    </row>
    <row r="459">
      <c r="E459" s="206"/>
      <c r="J459" s="208"/>
      <c r="K459" s="206"/>
      <c r="O459" s="206"/>
      <c r="S459" s="209"/>
    </row>
    <row r="460">
      <c r="E460" s="206"/>
      <c r="J460" s="208"/>
      <c r="K460" s="206"/>
      <c r="O460" s="206"/>
      <c r="S460" s="209"/>
    </row>
    <row r="461">
      <c r="E461" s="206"/>
      <c r="J461" s="208"/>
      <c r="K461" s="206"/>
      <c r="O461" s="206"/>
      <c r="S461" s="209"/>
    </row>
    <row r="462">
      <c r="E462" s="206"/>
      <c r="J462" s="208"/>
      <c r="K462" s="206"/>
      <c r="O462" s="206"/>
      <c r="S462" s="209"/>
    </row>
    <row r="463">
      <c r="E463" s="206"/>
      <c r="J463" s="208"/>
      <c r="K463" s="206"/>
      <c r="O463" s="206"/>
      <c r="S463" s="209"/>
    </row>
    <row r="464">
      <c r="E464" s="206"/>
      <c r="J464" s="208"/>
      <c r="K464" s="206"/>
      <c r="O464" s="206"/>
      <c r="S464" s="209"/>
    </row>
    <row r="465">
      <c r="E465" s="206"/>
      <c r="J465" s="208"/>
      <c r="K465" s="206"/>
      <c r="O465" s="206"/>
      <c r="S465" s="209"/>
    </row>
    <row r="466">
      <c r="E466" s="206"/>
      <c r="J466" s="208"/>
      <c r="K466" s="206"/>
      <c r="O466" s="206"/>
      <c r="S466" s="209"/>
    </row>
    <row r="467">
      <c r="E467" s="206"/>
      <c r="J467" s="208"/>
      <c r="K467" s="206"/>
      <c r="O467" s="206"/>
      <c r="S467" s="209"/>
    </row>
    <row r="468">
      <c r="E468" s="206"/>
      <c r="J468" s="208"/>
      <c r="K468" s="206"/>
      <c r="O468" s="206"/>
      <c r="S468" s="209"/>
    </row>
    <row r="469">
      <c r="E469" s="206"/>
      <c r="J469" s="208"/>
      <c r="K469" s="206"/>
      <c r="O469" s="206"/>
      <c r="S469" s="209"/>
    </row>
    <row r="470">
      <c r="E470" s="206"/>
      <c r="J470" s="208"/>
      <c r="K470" s="206"/>
      <c r="O470" s="206"/>
      <c r="S470" s="209"/>
    </row>
    <row r="471">
      <c r="E471" s="206"/>
      <c r="J471" s="208"/>
      <c r="K471" s="206"/>
      <c r="O471" s="206"/>
      <c r="S471" s="209"/>
    </row>
    <row r="472">
      <c r="E472" s="206"/>
      <c r="J472" s="208"/>
      <c r="K472" s="206"/>
      <c r="O472" s="206"/>
      <c r="S472" s="209"/>
    </row>
    <row r="473">
      <c r="E473" s="206"/>
      <c r="J473" s="208"/>
      <c r="K473" s="206"/>
      <c r="O473" s="206"/>
      <c r="S473" s="209"/>
    </row>
    <row r="474">
      <c r="E474" s="206"/>
      <c r="J474" s="208"/>
      <c r="K474" s="206"/>
      <c r="O474" s="206"/>
      <c r="S474" s="209"/>
    </row>
    <row r="475">
      <c r="E475" s="206"/>
      <c r="J475" s="208"/>
      <c r="K475" s="206"/>
      <c r="O475" s="206"/>
      <c r="S475" s="209"/>
    </row>
    <row r="476">
      <c r="E476" s="206"/>
      <c r="J476" s="208"/>
      <c r="K476" s="206"/>
      <c r="O476" s="206"/>
      <c r="S476" s="209"/>
    </row>
    <row r="477">
      <c r="E477" s="206"/>
      <c r="J477" s="208"/>
      <c r="K477" s="206"/>
      <c r="O477" s="206"/>
      <c r="S477" s="209"/>
    </row>
    <row r="478">
      <c r="E478" s="206"/>
      <c r="J478" s="208"/>
      <c r="K478" s="206"/>
      <c r="O478" s="206"/>
      <c r="S478" s="209"/>
    </row>
    <row r="479">
      <c r="E479" s="206"/>
      <c r="J479" s="208"/>
      <c r="K479" s="206"/>
      <c r="O479" s="206"/>
      <c r="S479" s="209"/>
    </row>
    <row r="480">
      <c r="E480" s="206"/>
      <c r="J480" s="208"/>
      <c r="K480" s="206"/>
      <c r="O480" s="206"/>
      <c r="S480" s="209"/>
    </row>
    <row r="481">
      <c r="E481" s="206"/>
      <c r="J481" s="208"/>
      <c r="K481" s="206"/>
      <c r="O481" s="206"/>
      <c r="S481" s="209"/>
    </row>
    <row r="482">
      <c r="E482" s="206"/>
      <c r="J482" s="208"/>
      <c r="K482" s="206"/>
      <c r="O482" s="206"/>
      <c r="S482" s="209"/>
    </row>
    <row r="483">
      <c r="E483" s="206"/>
      <c r="J483" s="208"/>
      <c r="K483" s="206"/>
      <c r="O483" s="206"/>
      <c r="S483" s="209"/>
    </row>
    <row r="484">
      <c r="E484" s="206"/>
      <c r="J484" s="208"/>
      <c r="K484" s="206"/>
      <c r="O484" s="206"/>
      <c r="S484" s="209"/>
    </row>
    <row r="485">
      <c r="E485" s="206"/>
      <c r="J485" s="208"/>
      <c r="K485" s="206"/>
      <c r="O485" s="206"/>
      <c r="S485" s="209"/>
    </row>
    <row r="486">
      <c r="E486" s="206"/>
      <c r="J486" s="208"/>
      <c r="K486" s="206"/>
      <c r="O486" s="206"/>
      <c r="S486" s="209"/>
    </row>
    <row r="487">
      <c r="E487" s="206"/>
      <c r="J487" s="208"/>
      <c r="K487" s="206"/>
      <c r="O487" s="206"/>
      <c r="S487" s="209"/>
    </row>
    <row r="488">
      <c r="E488" s="206"/>
      <c r="J488" s="208"/>
      <c r="K488" s="206"/>
      <c r="O488" s="206"/>
      <c r="S488" s="209"/>
    </row>
    <row r="489">
      <c r="E489" s="206"/>
      <c r="J489" s="208"/>
      <c r="K489" s="206"/>
      <c r="O489" s="206"/>
      <c r="S489" s="209"/>
    </row>
    <row r="490">
      <c r="E490" s="206"/>
      <c r="J490" s="208"/>
      <c r="K490" s="206"/>
      <c r="O490" s="206"/>
      <c r="S490" s="209"/>
    </row>
    <row r="491">
      <c r="E491" s="206"/>
      <c r="J491" s="208"/>
      <c r="K491" s="206"/>
      <c r="O491" s="206"/>
      <c r="S491" s="209"/>
    </row>
    <row r="492">
      <c r="E492" s="206"/>
      <c r="J492" s="208"/>
      <c r="K492" s="206"/>
      <c r="O492" s="206"/>
      <c r="S492" s="209"/>
    </row>
    <row r="493">
      <c r="E493" s="206"/>
      <c r="J493" s="208"/>
      <c r="K493" s="206"/>
      <c r="O493" s="206"/>
      <c r="S493" s="209"/>
    </row>
    <row r="494">
      <c r="E494" s="206"/>
      <c r="J494" s="208"/>
      <c r="K494" s="206"/>
      <c r="O494" s="206"/>
      <c r="S494" s="209"/>
    </row>
    <row r="495">
      <c r="E495" s="206"/>
      <c r="J495" s="208"/>
      <c r="K495" s="206"/>
      <c r="O495" s="206"/>
      <c r="S495" s="209"/>
    </row>
    <row r="496">
      <c r="E496" s="206"/>
      <c r="J496" s="208"/>
      <c r="K496" s="206"/>
      <c r="O496" s="206"/>
      <c r="S496" s="209"/>
    </row>
    <row r="497">
      <c r="E497" s="206"/>
      <c r="J497" s="208"/>
      <c r="K497" s="206"/>
      <c r="O497" s="206"/>
      <c r="S497" s="209"/>
    </row>
    <row r="498">
      <c r="E498" s="206"/>
      <c r="J498" s="208"/>
      <c r="K498" s="206"/>
      <c r="O498" s="206"/>
      <c r="S498" s="209"/>
    </row>
    <row r="499">
      <c r="E499" s="206"/>
      <c r="J499" s="208"/>
      <c r="K499" s="206"/>
      <c r="O499" s="206"/>
      <c r="S499" s="209"/>
    </row>
    <row r="500">
      <c r="E500" s="206"/>
      <c r="J500" s="208"/>
      <c r="K500" s="206"/>
      <c r="O500" s="206"/>
      <c r="S500" s="209"/>
    </row>
    <row r="501">
      <c r="E501" s="206"/>
      <c r="J501" s="208"/>
      <c r="K501" s="206"/>
      <c r="O501" s="206"/>
      <c r="S501" s="209"/>
    </row>
    <row r="502">
      <c r="E502" s="206"/>
      <c r="J502" s="208"/>
      <c r="K502" s="206"/>
      <c r="O502" s="206"/>
      <c r="S502" s="209"/>
    </row>
    <row r="503">
      <c r="E503" s="206"/>
      <c r="J503" s="208"/>
      <c r="K503" s="206"/>
      <c r="O503" s="206"/>
      <c r="S503" s="209"/>
    </row>
    <row r="504">
      <c r="E504" s="206"/>
      <c r="J504" s="208"/>
      <c r="K504" s="206"/>
      <c r="O504" s="206"/>
      <c r="S504" s="209"/>
    </row>
    <row r="505">
      <c r="E505" s="206"/>
      <c r="J505" s="208"/>
      <c r="K505" s="206"/>
      <c r="O505" s="206"/>
      <c r="S505" s="209"/>
    </row>
    <row r="506">
      <c r="E506" s="206"/>
      <c r="J506" s="208"/>
      <c r="K506" s="206"/>
      <c r="O506" s="206"/>
      <c r="S506" s="209"/>
    </row>
    <row r="507">
      <c r="E507" s="206"/>
      <c r="J507" s="208"/>
      <c r="K507" s="206"/>
      <c r="O507" s="206"/>
      <c r="S507" s="209"/>
    </row>
    <row r="508">
      <c r="E508" s="206"/>
      <c r="J508" s="208"/>
      <c r="K508" s="206"/>
      <c r="O508" s="206"/>
      <c r="S508" s="209"/>
    </row>
    <row r="509">
      <c r="E509" s="206"/>
      <c r="J509" s="208"/>
      <c r="K509" s="206"/>
      <c r="O509" s="206"/>
      <c r="S509" s="209"/>
    </row>
    <row r="510">
      <c r="E510" s="206"/>
      <c r="J510" s="208"/>
      <c r="K510" s="206"/>
      <c r="O510" s="206"/>
      <c r="S510" s="209"/>
    </row>
    <row r="511">
      <c r="E511" s="206"/>
      <c r="J511" s="208"/>
      <c r="K511" s="206"/>
      <c r="O511" s="206"/>
      <c r="S511" s="209"/>
    </row>
    <row r="512">
      <c r="E512" s="206"/>
      <c r="J512" s="208"/>
      <c r="K512" s="206"/>
      <c r="O512" s="206"/>
      <c r="S512" s="209"/>
    </row>
    <row r="513">
      <c r="E513" s="206"/>
      <c r="J513" s="208"/>
      <c r="K513" s="206"/>
      <c r="O513" s="206"/>
      <c r="S513" s="209"/>
    </row>
    <row r="514">
      <c r="E514" s="206"/>
      <c r="J514" s="208"/>
      <c r="K514" s="206"/>
      <c r="O514" s="206"/>
      <c r="S514" s="209"/>
    </row>
    <row r="515">
      <c r="E515" s="206"/>
      <c r="J515" s="208"/>
      <c r="K515" s="206"/>
      <c r="O515" s="206"/>
      <c r="S515" s="209"/>
    </row>
    <row r="516">
      <c r="E516" s="206"/>
      <c r="J516" s="208"/>
      <c r="K516" s="206"/>
      <c r="O516" s="206"/>
      <c r="S516" s="209"/>
    </row>
    <row r="517">
      <c r="E517" s="206"/>
      <c r="J517" s="208"/>
      <c r="K517" s="206"/>
      <c r="O517" s="206"/>
      <c r="S517" s="209"/>
    </row>
    <row r="518">
      <c r="E518" s="206"/>
      <c r="J518" s="208"/>
      <c r="K518" s="206"/>
      <c r="O518" s="206"/>
      <c r="S518" s="209"/>
    </row>
    <row r="519">
      <c r="E519" s="206"/>
      <c r="J519" s="208"/>
      <c r="K519" s="206"/>
      <c r="O519" s="206"/>
      <c r="S519" s="209"/>
    </row>
    <row r="520">
      <c r="E520" s="206"/>
      <c r="J520" s="208"/>
      <c r="K520" s="206"/>
      <c r="O520" s="206"/>
      <c r="S520" s="209"/>
    </row>
    <row r="521">
      <c r="E521" s="206"/>
      <c r="J521" s="208"/>
      <c r="K521" s="206"/>
      <c r="O521" s="206"/>
      <c r="S521" s="209"/>
    </row>
    <row r="522">
      <c r="E522" s="206"/>
      <c r="J522" s="208"/>
      <c r="K522" s="206"/>
      <c r="O522" s="206"/>
      <c r="S522" s="209"/>
    </row>
    <row r="523">
      <c r="E523" s="206"/>
      <c r="J523" s="208"/>
      <c r="K523" s="206"/>
      <c r="O523" s="206"/>
      <c r="S523" s="209"/>
    </row>
    <row r="524">
      <c r="E524" s="206"/>
      <c r="J524" s="208"/>
      <c r="K524" s="206"/>
      <c r="O524" s="206"/>
      <c r="S524" s="209"/>
    </row>
    <row r="525">
      <c r="E525" s="206"/>
      <c r="J525" s="208"/>
      <c r="K525" s="206"/>
      <c r="O525" s="206"/>
      <c r="S525" s="209"/>
    </row>
    <row r="526">
      <c r="E526" s="206"/>
      <c r="J526" s="208"/>
      <c r="K526" s="206"/>
      <c r="O526" s="206"/>
      <c r="S526" s="209"/>
    </row>
    <row r="527">
      <c r="E527" s="206"/>
      <c r="J527" s="208"/>
      <c r="K527" s="206"/>
      <c r="O527" s="206"/>
      <c r="S527" s="209"/>
    </row>
    <row r="528">
      <c r="E528" s="206"/>
      <c r="J528" s="208"/>
      <c r="K528" s="206"/>
      <c r="O528" s="206"/>
      <c r="S528" s="209"/>
    </row>
    <row r="529">
      <c r="E529" s="206"/>
      <c r="J529" s="208"/>
      <c r="K529" s="206"/>
      <c r="O529" s="206"/>
      <c r="S529" s="209"/>
    </row>
    <row r="530">
      <c r="E530" s="206"/>
      <c r="J530" s="208"/>
      <c r="K530" s="206"/>
      <c r="O530" s="206"/>
      <c r="S530" s="209"/>
    </row>
    <row r="531">
      <c r="E531" s="206"/>
      <c r="J531" s="208"/>
      <c r="K531" s="206"/>
      <c r="O531" s="206"/>
      <c r="S531" s="209"/>
    </row>
    <row r="532">
      <c r="E532" s="206"/>
      <c r="J532" s="208"/>
      <c r="K532" s="206"/>
      <c r="O532" s="206"/>
      <c r="S532" s="209"/>
    </row>
    <row r="533">
      <c r="E533" s="206"/>
      <c r="J533" s="208"/>
      <c r="K533" s="206"/>
      <c r="O533" s="206"/>
      <c r="S533" s="209"/>
    </row>
    <row r="534">
      <c r="E534" s="206"/>
      <c r="J534" s="208"/>
      <c r="K534" s="206"/>
      <c r="O534" s="206"/>
      <c r="S534" s="209"/>
    </row>
    <row r="535">
      <c r="E535" s="206"/>
      <c r="J535" s="208"/>
      <c r="K535" s="206"/>
      <c r="O535" s="206"/>
      <c r="S535" s="209"/>
    </row>
    <row r="536">
      <c r="E536" s="206"/>
      <c r="J536" s="208"/>
      <c r="K536" s="206"/>
      <c r="O536" s="206"/>
      <c r="S536" s="209"/>
    </row>
    <row r="537">
      <c r="E537" s="206"/>
      <c r="J537" s="208"/>
      <c r="K537" s="206"/>
      <c r="O537" s="206"/>
      <c r="S537" s="209"/>
    </row>
    <row r="538">
      <c r="E538" s="206"/>
      <c r="J538" s="208"/>
      <c r="K538" s="206"/>
      <c r="O538" s="206"/>
      <c r="S538" s="209"/>
    </row>
    <row r="539">
      <c r="E539" s="206"/>
      <c r="J539" s="208"/>
      <c r="K539" s="206"/>
      <c r="O539" s="206"/>
      <c r="S539" s="209"/>
    </row>
    <row r="540">
      <c r="E540" s="206"/>
      <c r="J540" s="208"/>
      <c r="K540" s="206"/>
      <c r="O540" s="206"/>
      <c r="S540" s="209"/>
    </row>
    <row r="541">
      <c r="E541" s="206"/>
      <c r="J541" s="208"/>
      <c r="K541" s="206"/>
      <c r="O541" s="206"/>
      <c r="S541" s="209"/>
    </row>
    <row r="542">
      <c r="E542" s="206"/>
      <c r="J542" s="208"/>
      <c r="K542" s="206"/>
      <c r="O542" s="206"/>
      <c r="S542" s="209"/>
    </row>
    <row r="543">
      <c r="E543" s="206"/>
      <c r="J543" s="208"/>
      <c r="K543" s="206"/>
      <c r="O543" s="206"/>
      <c r="S543" s="209"/>
    </row>
    <row r="544">
      <c r="E544" s="206"/>
      <c r="J544" s="208"/>
      <c r="K544" s="206"/>
      <c r="O544" s="206"/>
      <c r="S544" s="209"/>
    </row>
    <row r="545">
      <c r="E545" s="206"/>
      <c r="J545" s="208"/>
      <c r="K545" s="206"/>
      <c r="O545" s="206"/>
      <c r="S545" s="209"/>
    </row>
    <row r="546">
      <c r="E546" s="206"/>
      <c r="J546" s="208"/>
      <c r="K546" s="206"/>
      <c r="O546" s="206"/>
      <c r="S546" s="209"/>
    </row>
    <row r="547">
      <c r="E547" s="206"/>
      <c r="J547" s="208"/>
      <c r="K547" s="206"/>
      <c r="O547" s="206"/>
      <c r="S547" s="209"/>
    </row>
    <row r="548">
      <c r="E548" s="206"/>
      <c r="J548" s="208"/>
      <c r="K548" s="206"/>
      <c r="O548" s="206"/>
      <c r="S548" s="209"/>
    </row>
    <row r="549">
      <c r="E549" s="206"/>
      <c r="J549" s="208"/>
      <c r="K549" s="206"/>
      <c r="O549" s="206"/>
      <c r="S549" s="209"/>
    </row>
    <row r="550">
      <c r="E550" s="206"/>
      <c r="J550" s="208"/>
      <c r="K550" s="206"/>
      <c r="O550" s="206"/>
      <c r="S550" s="209"/>
    </row>
    <row r="551">
      <c r="E551" s="206"/>
      <c r="J551" s="208"/>
      <c r="K551" s="206"/>
      <c r="O551" s="206"/>
      <c r="S551" s="209"/>
    </row>
    <row r="552">
      <c r="E552" s="206"/>
      <c r="J552" s="208"/>
      <c r="K552" s="206"/>
      <c r="O552" s="206"/>
      <c r="S552" s="209"/>
    </row>
    <row r="553">
      <c r="E553" s="206"/>
      <c r="J553" s="208"/>
      <c r="K553" s="206"/>
      <c r="O553" s="206"/>
      <c r="S553" s="209"/>
    </row>
    <row r="554">
      <c r="E554" s="206"/>
      <c r="J554" s="208"/>
      <c r="K554" s="206"/>
      <c r="O554" s="206"/>
      <c r="S554" s="209"/>
    </row>
    <row r="555">
      <c r="E555" s="206"/>
      <c r="J555" s="208"/>
      <c r="K555" s="206"/>
      <c r="O555" s="206"/>
      <c r="S555" s="209"/>
    </row>
    <row r="556">
      <c r="E556" s="206"/>
      <c r="J556" s="208"/>
      <c r="K556" s="206"/>
      <c r="O556" s="206"/>
      <c r="S556" s="209"/>
    </row>
    <row r="557">
      <c r="E557" s="206"/>
      <c r="J557" s="208"/>
      <c r="K557" s="206"/>
      <c r="O557" s="206"/>
      <c r="S557" s="209"/>
    </row>
    <row r="558">
      <c r="E558" s="206"/>
      <c r="J558" s="208"/>
      <c r="K558" s="206"/>
      <c r="O558" s="206"/>
      <c r="S558" s="209"/>
    </row>
    <row r="559">
      <c r="E559" s="206"/>
      <c r="J559" s="208"/>
      <c r="K559" s="206"/>
      <c r="O559" s="206"/>
      <c r="S559" s="209"/>
    </row>
    <row r="560">
      <c r="E560" s="206"/>
      <c r="J560" s="208"/>
      <c r="K560" s="206"/>
      <c r="O560" s="206"/>
      <c r="S560" s="209"/>
    </row>
    <row r="561">
      <c r="E561" s="206"/>
      <c r="J561" s="208"/>
      <c r="K561" s="206"/>
      <c r="O561" s="206"/>
      <c r="S561" s="209"/>
    </row>
    <row r="562">
      <c r="E562" s="206"/>
      <c r="J562" s="208"/>
      <c r="K562" s="206"/>
      <c r="O562" s="206"/>
      <c r="S562" s="209"/>
    </row>
    <row r="563">
      <c r="E563" s="206"/>
      <c r="J563" s="208"/>
      <c r="K563" s="206"/>
      <c r="O563" s="206"/>
      <c r="S563" s="209"/>
    </row>
    <row r="564">
      <c r="E564" s="206"/>
      <c r="J564" s="208"/>
      <c r="K564" s="206"/>
      <c r="O564" s="206"/>
      <c r="S564" s="209"/>
    </row>
    <row r="565">
      <c r="E565" s="206"/>
      <c r="J565" s="208"/>
      <c r="K565" s="206"/>
      <c r="O565" s="206"/>
      <c r="S565" s="209"/>
    </row>
    <row r="566">
      <c r="E566" s="206"/>
      <c r="J566" s="208"/>
      <c r="K566" s="206"/>
      <c r="O566" s="206"/>
      <c r="S566" s="209"/>
    </row>
    <row r="567">
      <c r="E567" s="206"/>
      <c r="J567" s="208"/>
      <c r="K567" s="206"/>
      <c r="O567" s="206"/>
      <c r="S567" s="209"/>
    </row>
    <row r="568">
      <c r="E568" s="206"/>
      <c r="J568" s="208"/>
      <c r="K568" s="206"/>
      <c r="O568" s="206"/>
      <c r="S568" s="209"/>
    </row>
    <row r="569">
      <c r="E569" s="206"/>
      <c r="J569" s="208"/>
      <c r="K569" s="206"/>
      <c r="O569" s="206"/>
      <c r="S569" s="209"/>
    </row>
    <row r="570">
      <c r="E570" s="206"/>
      <c r="J570" s="208"/>
      <c r="K570" s="206"/>
      <c r="O570" s="206"/>
      <c r="S570" s="209"/>
    </row>
    <row r="571">
      <c r="E571" s="206"/>
      <c r="J571" s="208"/>
      <c r="K571" s="206"/>
      <c r="O571" s="206"/>
      <c r="S571" s="209"/>
    </row>
    <row r="572">
      <c r="E572" s="206"/>
      <c r="J572" s="208"/>
      <c r="K572" s="206"/>
      <c r="O572" s="206"/>
      <c r="S572" s="209"/>
    </row>
    <row r="573">
      <c r="E573" s="206"/>
      <c r="J573" s="208"/>
      <c r="K573" s="206"/>
      <c r="O573" s="206"/>
      <c r="S573" s="209"/>
    </row>
    <row r="574">
      <c r="E574" s="206"/>
      <c r="J574" s="208"/>
      <c r="K574" s="206"/>
      <c r="O574" s="206"/>
      <c r="S574" s="209"/>
    </row>
    <row r="575">
      <c r="E575" s="206"/>
      <c r="J575" s="208"/>
      <c r="K575" s="206"/>
      <c r="O575" s="206"/>
      <c r="S575" s="209"/>
    </row>
    <row r="576">
      <c r="E576" s="206"/>
      <c r="J576" s="208"/>
      <c r="K576" s="206"/>
      <c r="O576" s="206"/>
      <c r="S576" s="209"/>
    </row>
    <row r="577">
      <c r="E577" s="206"/>
      <c r="J577" s="208"/>
      <c r="K577" s="206"/>
      <c r="O577" s="206"/>
      <c r="S577" s="209"/>
    </row>
    <row r="578">
      <c r="E578" s="206"/>
      <c r="J578" s="208"/>
      <c r="K578" s="206"/>
      <c r="O578" s="206"/>
      <c r="S578" s="209"/>
    </row>
    <row r="579">
      <c r="E579" s="206"/>
      <c r="J579" s="208"/>
      <c r="K579" s="206"/>
      <c r="O579" s="206"/>
      <c r="S579" s="209"/>
    </row>
    <row r="580">
      <c r="E580" s="206"/>
      <c r="J580" s="208"/>
      <c r="K580" s="206"/>
      <c r="O580" s="206"/>
      <c r="S580" s="209"/>
    </row>
    <row r="581">
      <c r="E581" s="206"/>
      <c r="J581" s="208"/>
      <c r="K581" s="206"/>
      <c r="O581" s="206"/>
      <c r="S581" s="209"/>
    </row>
    <row r="582">
      <c r="E582" s="206"/>
      <c r="J582" s="208"/>
      <c r="K582" s="206"/>
      <c r="O582" s="206"/>
      <c r="S582" s="209"/>
    </row>
    <row r="583">
      <c r="E583" s="206"/>
      <c r="J583" s="208"/>
      <c r="K583" s="206"/>
      <c r="O583" s="206"/>
      <c r="S583" s="209"/>
    </row>
    <row r="584">
      <c r="E584" s="206"/>
      <c r="J584" s="208"/>
      <c r="K584" s="206"/>
      <c r="O584" s="206"/>
      <c r="S584" s="209"/>
    </row>
    <row r="585">
      <c r="E585" s="206"/>
      <c r="J585" s="208"/>
      <c r="K585" s="206"/>
      <c r="O585" s="206"/>
      <c r="S585" s="209"/>
    </row>
    <row r="586">
      <c r="E586" s="206"/>
      <c r="J586" s="208"/>
      <c r="K586" s="206"/>
      <c r="O586" s="206"/>
      <c r="S586" s="209"/>
    </row>
    <row r="587">
      <c r="E587" s="206"/>
      <c r="J587" s="208"/>
      <c r="K587" s="206"/>
      <c r="O587" s="206"/>
      <c r="S587" s="209"/>
    </row>
    <row r="588">
      <c r="E588" s="206"/>
      <c r="J588" s="208"/>
      <c r="K588" s="206"/>
      <c r="O588" s="206"/>
      <c r="S588" s="209"/>
    </row>
    <row r="589">
      <c r="E589" s="206"/>
      <c r="J589" s="208"/>
      <c r="K589" s="206"/>
      <c r="O589" s="206"/>
      <c r="S589" s="209"/>
    </row>
    <row r="590">
      <c r="E590" s="206"/>
      <c r="J590" s="208"/>
      <c r="K590" s="206"/>
      <c r="O590" s="206"/>
      <c r="S590" s="209"/>
    </row>
    <row r="591">
      <c r="E591" s="206"/>
      <c r="J591" s="208"/>
      <c r="K591" s="206"/>
      <c r="O591" s="206"/>
      <c r="S591" s="209"/>
    </row>
    <row r="592">
      <c r="E592" s="206"/>
      <c r="J592" s="208"/>
      <c r="K592" s="206"/>
      <c r="O592" s="206"/>
      <c r="S592" s="209"/>
    </row>
    <row r="593">
      <c r="E593" s="206"/>
      <c r="J593" s="208"/>
      <c r="K593" s="206"/>
      <c r="O593" s="206"/>
      <c r="S593" s="209"/>
    </row>
    <row r="594">
      <c r="E594" s="206"/>
      <c r="J594" s="208"/>
      <c r="K594" s="206"/>
      <c r="O594" s="206"/>
      <c r="S594" s="209"/>
    </row>
    <row r="595">
      <c r="E595" s="206"/>
      <c r="J595" s="208"/>
      <c r="K595" s="206"/>
      <c r="O595" s="206"/>
      <c r="S595" s="209"/>
    </row>
    <row r="596">
      <c r="E596" s="206"/>
      <c r="J596" s="208"/>
      <c r="K596" s="206"/>
      <c r="O596" s="206"/>
      <c r="S596" s="209"/>
    </row>
    <row r="597">
      <c r="E597" s="206"/>
      <c r="J597" s="208"/>
      <c r="K597" s="206"/>
      <c r="O597" s="206"/>
      <c r="S597" s="209"/>
    </row>
    <row r="598">
      <c r="E598" s="206"/>
      <c r="J598" s="208"/>
      <c r="K598" s="206"/>
      <c r="O598" s="206"/>
      <c r="S598" s="209"/>
    </row>
    <row r="599">
      <c r="E599" s="206"/>
      <c r="J599" s="208"/>
      <c r="K599" s="206"/>
      <c r="O599" s="206"/>
      <c r="S599" s="209"/>
    </row>
    <row r="600">
      <c r="E600" s="206"/>
      <c r="J600" s="208"/>
      <c r="K600" s="206"/>
      <c r="O600" s="206"/>
      <c r="S600" s="209"/>
    </row>
    <row r="601">
      <c r="E601" s="206"/>
      <c r="J601" s="208"/>
      <c r="K601" s="206"/>
      <c r="O601" s="206"/>
      <c r="S601" s="209"/>
    </row>
    <row r="602">
      <c r="E602" s="206"/>
      <c r="J602" s="208"/>
      <c r="K602" s="206"/>
      <c r="O602" s="206"/>
      <c r="S602" s="209"/>
    </row>
    <row r="603">
      <c r="E603" s="206"/>
      <c r="J603" s="208"/>
      <c r="K603" s="206"/>
      <c r="O603" s="206"/>
      <c r="S603" s="209"/>
    </row>
    <row r="604">
      <c r="E604" s="206"/>
      <c r="J604" s="208"/>
      <c r="K604" s="206"/>
      <c r="O604" s="206"/>
      <c r="S604" s="209"/>
    </row>
    <row r="605">
      <c r="E605" s="206"/>
      <c r="J605" s="208"/>
      <c r="K605" s="206"/>
      <c r="O605" s="206"/>
      <c r="S605" s="209"/>
    </row>
    <row r="606">
      <c r="E606" s="206"/>
      <c r="J606" s="208"/>
      <c r="K606" s="206"/>
      <c r="O606" s="206"/>
      <c r="S606" s="209"/>
    </row>
    <row r="607">
      <c r="E607" s="206"/>
      <c r="J607" s="208"/>
      <c r="K607" s="206"/>
      <c r="O607" s="206"/>
      <c r="S607" s="209"/>
    </row>
    <row r="608">
      <c r="E608" s="206"/>
      <c r="J608" s="208"/>
      <c r="K608" s="206"/>
      <c r="O608" s="206"/>
      <c r="S608" s="209"/>
    </row>
    <row r="609">
      <c r="E609" s="206"/>
      <c r="J609" s="208"/>
      <c r="K609" s="206"/>
      <c r="O609" s="206"/>
      <c r="S609" s="209"/>
    </row>
    <row r="610">
      <c r="E610" s="206"/>
      <c r="J610" s="208"/>
      <c r="K610" s="206"/>
      <c r="O610" s="206"/>
      <c r="S610" s="209"/>
    </row>
    <row r="611">
      <c r="E611" s="206"/>
      <c r="J611" s="208"/>
      <c r="K611" s="206"/>
      <c r="O611" s="206"/>
      <c r="S611" s="209"/>
    </row>
    <row r="612">
      <c r="E612" s="206"/>
      <c r="J612" s="208"/>
      <c r="K612" s="206"/>
      <c r="O612" s="206"/>
      <c r="S612" s="209"/>
    </row>
    <row r="613">
      <c r="E613" s="206"/>
      <c r="J613" s="208"/>
      <c r="K613" s="206"/>
      <c r="O613" s="206"/>
      <c r="S613" s="209"/>
    </row>
    <row r="614">
      <c r="E614" s="206"/>
      <c r="J614" s="208"/>
      <c r="K614" s="206"/>
      <c r="O614" s="206"/>
      <c r="S614" s="209"/>
    </row>
    <row r="615">
      <c r="E615" s="206"/>
      <c r="J615" s="208"/>
      <c r="K615" s="206"/>
      <c r="O615" s="206"/>
      <c r="S615" s="209"/>
    </row>
    <row r="616">
      <c r="E616" s="206"/>
      <c r="J616" s="208"/>
      <c r="K616" s="206"/>
      <c r="O616" s="206"/>
      <c r="S616" s="209"/>
    </row>
    <row r="617">
      <c r="E617" s="206"/>
      <c r="J617" s="208"/>
      <c r="K617" s="206"/>
      <c r="O617" s="206"/>
      <c r="S617" s="209"/>
    </row>
    <row r="618">
      <c r="E618" s="206"/>
      <c r="J618" s="208"/>
      <c r="K618" s="206"/>
      <c r="O618" s="206"/>
      <c r="S618" s="209"/>
    </row>
    <row r="619">
      <c r="E619" s="206"/>
      <c r="J619" s="208"/>
      <c r="K619" s="206"/>
      <c r="O619" s="206"/>
      <c r="S619" s="209"/>
    </row>
    <row r="620">
      <c r="E620" s="206"/>
      <c r="J620" s="208"/>
      <c r="K620" s="206"/>
      <c r="O620" s="206"/>
      <c r="S620" s="209"/>
    </row>
    <row r="621">
      <c r="E621" s="206"/>
      <c r="J621" s="208"/>
      <c r="K621" s="206"/>
      <c r="O621" s="206"/>
      <c r="S621" s="209"/>
    </row>
    <row r="622">
      <c r="E622" s="206"/>
      <c r="J622" s="208"/>
      <c r="K622" s="206"/>
      <c r="O622" s="206"/>
      <c r="S622" s="209"/>
    </row>
    <row r="623">
      <c r="E623" s="206"/>
      <c r="J623" s="208"/>
      <c r="K623" s="206"/>
      <c r="O623" s="206"/>
      <c r="S623" s="209"/>
    </row>
    <row r="624">
      <c r="E624" s="206"/>
      <c r="J624" s="208"/>
      <c r="K624" s="206"/>
      <c r="O624" s="206"/>
      <c r="S624" s="209"/>
    </row>
    <row r="625">
      <c r="E625" s="206"/>
      <c r="J625" s="208"/>
      <c r="K625" s="206"/>
      <c r="O625" s="206"/>
      <c r="S625" s="209"/>
    </row>
    <row r="626">
      <c r="E626" s="206"/>
      <c r="J626" s="208"/>
      <c r="K626" s="206"/>
      <c r="O626" s="206"/>
      <c r="S626" s="209"/>
    </row>
    <row r="627">
      <c r="E627" s="206"/>
      <c r="J627" s="208"/>
      <c r="K627" s="206"/>
      <c r="O627" s="206"/>
      <c r="S627" s="209"/>
    </row>
    <row r="628">
      <c r="E628" s="206"/>
      <c r="J628" s="208"/>
      <c r="K628" s="206"/>
      <c r="O628" s="206"/>
      <c r="S628" s="209"/>
    </row>
    <row r="629">
      <c r="E629" s="206"/>
      <c r="J629" s="208"/>
      <c r="K629" s="206"/>
      <c r="O629" s="206"/>
      <c r="S629" s="209"/>
    </row>
    <row r="630">
      <c r="E630" s="206"/>
      <c r="J630" s="208"/>
      <c r="K630" s="206"/>
      <c r="O630" s="206"/>
      <c r="S630" s="209"/>
    </row>
    <row r="631">
      <c r="E631" s="206"/>
      <c r="J631" s="208"/>
      <c r="K631" s="206"/>
      <c r="O631" s="206"/>
      <c r="S631" s="209"/>
    </row>
    <row r="632">
      <c r="E632" s="206"/>
      <c r="J632" s="208"/>
      <c r="K632" s="206"/>
      <c r="O632" s="206"/>
      <c r="S632" s="209"/>
    </row>
    <row r="633">
      <c r="E633" s="206"/>
      <c r="J633" s="208"/>
      <c r="K633" s="206"/>
      <c r="O633" s="206"/>
      <c r="S633" s="209"/>
    </row>
    <row r="634">
      <c r="E634" s="206"/>
      <c r="J634" s="208"/>
      <c r="K634" s="206"/>
      <c r="O634" s="206"/>
      <c r="S634" s="209"/>
    </row>
    <row r="635">
      <c r="E635" s="206"/>
      <c r="J635" s="208"/>
      <c r="K635" s="206"/>
      <c r="O635" s="206"/>
      <c r="S635" s="209"/>
    </row>
    <row r="636">
      <c r="E636" s="206"/>
      <c r="J636" s="208"/>
      <c r="K636" s="206"/>
      <c r="O636" s="206"/>
      <c r="S636" s="209"/>
    </row>
    <row r="637">
      <c r="E637" s="206"/>
      <c r="J637" s="208"/>
      <c r="K637" s="206"/>
      <c r="O637" s="206"/>
      <c r="S637" s="209"/>
    </row>
    <row r="638">
      <c r="E638" s="206"/>
      <c r="J638" s="208"/>
      <c r="K638" s="206"/>
      <c r="O638" s="206"/>
      <c r="S638" s="209"/>
    </row>
    <row r="639">
      <c r="E639" s="206"/>
      <c r="J639" s="208"/>
      <c r="K639" s="206"/>
      <c r="O639" s="206"/>
      <c r="S639" s="209"/>
    </row>
    <row r="640">
      <c r="E640" s="206"/>
      <c r="J640" s="208"/>
      <c r="K640" s="206"/>
      <c r="O640" s="206"/>
      <c r="S640" s="209"/>
    </row>
    <row r="641">
      <c r="E641" s="206"/>
      <c r="J641" s="208"/>
      <c r="K641" s="206"/>
      <c r="O641" s="206"/>
      <c r="S641" s="209"/>
    </row>
    <row r="642">
      <c r="E642" s="206"/>
      <c r="J642" s="208"/>
      <c r="K642" s="206"/>
      <c r="O642" s="206"/>
      <c r="S642" s="209"/>
    </row>
    <row r="643">
      <c r="E643" s="206"/>
      <c r="J643" s="208"/>
      <c r="K643" s="206"/>
      <c r="O643" s="206"/>
      <c r="S643" s="209"/>
    </row>
    <row r="644">
      <c r="E644" s="206"/>
      <c r="J644" s="208"/>
      <c r="K644" s="206"/>
      <c r="O644" s="206"/>
      <c r="S644" s="209"/>
    </row>
    <row r="645">
      <c r="E645" s="206"/>
      <c r="J645" s="208"/>
      <c r="K645" s="206"/>
      <c r="O645" s="206"/>
      <c r="S645" s="209"/>
    </row>
    <row r="646">
      <c r="E646" s="206"/>
      <c r="J646" s="208"/>
      <c r="K646" s="206"/>
      <c r="O646" s="206"/>
      <c r="S646" s="209"/>
    </row>
    <row r="647">
      <c r="E647" s="206"/>
      <c r="J647" s="208"/>
      <c r="K647" s="206"/>
      <c r="O647" s="206"/>
      <c r="S647" s="209"/>
    </row>
    <row r="648">
      <c r="E648" s="206"/>
      <c r="J648" s="208"/>
      <c r="K648" s="206"/>
      <c r="O648" s="206"/>
      <c r="S648" s="209"/>
    </row>
    <row r="649">
      <c r="E649" s="206"/>
      <c r="J649" s="208"/>
      <c r="K649" s="206"/>
      <c r="O649" s="206"/>
      <c r="S649" s="209"/>
    </row>
    <row r="650">
      <c r="E650" s="206"/>
      <c r="J650" s="208"/>
      <c r="K650" s="206"/>
      <c r="O650" s="206"/>
      <c r="S650" s="209"/>
    </row>
    <row r="651">
      <c r="E651" s="206"/>
      <c r="J651" s="208"/>
      <c r="K651" s="206"/>
      <c r="O651" s="206"/>
      <c r="S651" s="209"/>
    </row>
    <row r="652">
      <c r="E652" s="206"/>
      <c r="J652" s="208"/>
      <c r="K652" s="206"/>
      <c r="O652" s="206"/>
      <c r="S652" s="209"/>
    </row>
    <row r="653">
      <c r="E653" s="206"/>
      <c r="J653" s="208"/>
      <c r="K653" s="206"/>
      <c r="O653" s="206"/>
      <c r="S653" s="209"/>
    </row>
    <row r="654">
      <c r="E654" s="206"/>
      <c r="J654" s="208"/>
      <c r="K654" s="206"/>
      <c r="O654" s="206"/>
      <c r="S654" s="209"/>
    </row>
    <row r="655">
      <c r="E655" s="206"/>
      <c r="J655" s="208"/>
      <c r="K655" s="206"/>
      <c r="O655" s="206"/>
      <c r="S655" s="209"/>
    </row>
    <row r="656">
      <c r="E656" s="206"/>
      <c r="J656" s="208"/>
      <c r="K656" s="206"/>
      <c r="O656" s="206"/>
      <c r="S656" s="209"/>
    </row>
    <row r="657">
      <c r="E657" s="206"/>
      <c r="J657" s="208"/>
      <c r="K657" s="206"/>
      <c r="O657" s="206"/>
      <c r="S657" s="209"/>
    </row>
    <row r="658">
      <c r="E658" s="206"/>
      <c r="J658" s="208"/>
      <c r="K658" s="206"/>
      <c r="O658" s="206"/>
      <c r="S658" s="209"/>
    </row>
    <row r="659">
      <c r="E659" s="206"/>
      <c r="J659" s="208"/>
      <c r="K659" s="206"/>
      <c r="O659" s="206"/>
      <c r="S659" s="209"/>
    </row>
    <row r="660">
      <c r="E660" s="206"/>
      <c r="J660" s="208"/>
      <c r="K660" s="206"/>
      <c r="O660" s="206"/>
      <c r="S660" s="209"/>
    </row>
    <row r="661">
      <c r="E661" s="206"/>
      <c r="J661" s="208"/>
      <c r="K661" s="206"/>
      <c r="O661" s="206"/>
      <c r="S661" s="209"/>
    </row>
    <row r="662">
      <c r="E662" s="206"/>
      <c r="J662" s="208"/>
      <c r="K662" s="206"/>
      <c r="O662" s="206"/>
      <c r="S662" s="209"/>
    </row>
    <row r="663">
      <c r="E663" s="206"/>
      <c r="J663" s="208"/>
      <c r="K663" s="206"/>
      <c r="O663" s="206"/>
      <c r="S663" s="209"/>
    </row>
    <row r="664">
      <c r="E664" s="206"/>
      <c r="J664" s="208"/>
      <c r="K664" s="206"/>
      <c r="O664" s="206"/>
      <c r="S664" s="209"/>
    </row>
    <row r="665">
      <c r="E665" s="206"/>
      <c r="J665" s="208"/>
      <c r="K665" s="206"/>
      <c r="O665" s="206"/>
      <c r="S665" s="209"/>
    </row>
    <row r="666">
      <c r="E666" s="206"/>
      <c r="J666" s="208"/>
      <c r="K666" s="206"/>
      <c r="O666" s="206"/>
      <c r="S666" s="209"/>
    </row>
    <row r="667">
      <c r="E667" s="206"/>
      <c r="J667" s="208"/>
      <c r="K667" s="206"/>
      <c r="O667" s="206"/>
      <c r="S667" s="209"/>
    </row>
    <row r="668">
      <c r="E668" s="206"/>
      <c r="J668" s="208"/>
      <c r="K668" s="206"/>
      <c r="O668" s="206"/>
      <c r="S668" s="209"/>
    </row>
    <row r="669">
      <c r="E669" s="206"/>
      <c r="J669" s="208"/>
      <c r="K669" s="206"/>
      <c r="O669" s="206"/>
      <c r="S669" s="209"/>
    </row>
    <row r="670">
      <c r="E670" s="206"/>
      <c r="J670" s="208"/>
      <c r="K670" s="206"/>
      <c r="O670" s="206"/>
      <c r="S670" s="209"/>
    </row>
    <row r="671">
      <c r="E671" s="206"/>
      <c r="J671" s="208"/>
      <c r="K671" s="206"/>
      <c r="O671" s="206"/>
      <c r="S671" s="209"/>
    </row>
    <row r="672">
      <c r="E672" s="206"/>
      <c r="J672" s="208"/>
      <c r="K672" s="206"/>
      <c r="O672" s="206"/>
      <c r="S672" s="209"/>
    </row>
    <row r="673">
      <c r="E673" s="206"/>
      <c r="J673" s="208"/>
      <c r="K673" s="206"/>
      <c r="O673" s="206"/>
      <c r="S673" s="209"/>
    </row>
    <row r="674">
      <c r="E674" s="206"/>
      <c r="J674" s="208"/>
      <c r="K674" s="206"/>
      <c r="O674" s="206"/>
      <c r="S674" s="209"/>
    </row>
    <row r="675">
      <c r="E675" s="206"/>
      <c r="J675" s="208"/>
      <c r="K675" s="206"/>
      <c r="O675" s="206"/>
      <c r="S675" s="209"/>
    </row>
    <row r="676">
      <c r="E676" s="206"/>
      <c r="J676" s="208"/>
      <c r="K676" s="206"/>
      <c r="O676" s="206"/>
      <c r="S676" s="209"/>
    </row>
    <row r="677">
      <c r="E677" s="206"/>
      <c r="J677" s="208"/>
      <c r="K677" s="206"/>
      <c r="O677" s="206"/>
      <c r="S677" s="209"/>
    </row>
    <row r="678">
      <c r="E678" s="206"/>
      <c r="J678" s="208"/>
      <c r="K678" s="206"/>
      <c r="O678" s="206"/>
      <c r="S678" s="209"/>
    </row>
    <row r="679">
      <c r="E679" s="206"/>
      <c r="J679" s="208"/>
      <c r="K679" s="206"/>
      <c r="O679" s="206"/>
      <c r="S679" s="209"/>
    </row>
    <row r="680">
      <c r="E680" s="206"/>
      <c r="J680" s="208"/>
      <c r="K680" s="206"/>
      <c r="O680" s="206"/>
      <c r="S680" s="209"/>
    </row>
    <row r="681">
      <c r="E681" s="206"/>
      <c r="J681" s="208"/>
      <c r="K681" s="206"/>
      <c r="O681" s="206"/>
      <c r="S681" s="209"/>
    </row>
    <row r="682">
      <c r="E682" s="206"/>
      <c r="J682" s="208"/>
      <c r="K682" s="206"/>
      <c r="O682" s="206"/>
      <c r="S682" s="209"/>
    </row>
    <row r="683">
      <c r="E683" s="206"/>
      <c r="J683" s="208"/>
      <c r="K683" s="206"/>
      <c r="O683" s="206"/>
      <c r="S683" s="209"/>
    </row>
    <row r="684">
      <c r="E684" s="206"/>
      <c r="J684" s="208"/>
      <c r="K684" s="206"/>
      <c r="O684" s="206"/>
      <c r="S684" s="209"/>
    </row>
    <row r="685">
      <c r="E685" s="206"/>
      <c r="J685" s="208"/>
      <c r="K685" s="206"/>
      <c r="O685" s="206"/>
      <c r="S685" s="209"/>
    </row>
    <row r="686">
      <c r="E686" s="206"/>
      <c r="J686" s="208"/>
      <c r="K686" s="206"/>
      <c r="O686" s="206"/>
      <c r="S686" s="209"/>
    </row>
    <row r="687">
      <c r="E687" s="206"/>
      <c r="J687" s="208"/>
      <c r="K687" s="206"/>
      <c r="O687" s="206"/>
      <c r="S687" s="209"/>
    </row>
    <row r="688">
      <c r="E688" s="206"/>
      <c r="J688" s="208"/>
      <c r="K688" s="206"/>
      <c r="O688" s="206"/>
      <c r="S688" s="209"/>
    </row>
    <row r="689">
      <c r="E689" s="206"/>
      <c r="J689" s="208"/>
      <c r="K689" s="206"/>
      <c r="O689" s="206"/>
      <c r="S689" s="209"/>
    </row>
    <row r="690">
      <c r="E690" s="206"/>
      <c r="J690" s="208"/>
      <c r="K690" s="206"/>
      <c r="O690" s="206"/>
      <c r="S690" s="209"/>
    </row>
    <row r="691">
      <c r="E691" s="206"/>
      <c r="J691" s="208"/>
      <c r="K691" s="206"/>
      <c r="O691" s="206"/>
      <c r="S691" s="209"/>
    </row>
    <row r="692">
      <c r="E692" s="206"/>
      <c r="J692" s="208"/>
      <c r="K692" s="206"/>
      <c r="O692" s="206"/>
      <c r="S692" s="209"/>
    </row>
    <row r="693">
      <c r="E693" s="206"/>
      <c r="J693" s="208"/>
      <c r="K693" s="206"/>
      <c r="O693" s="206"/>
      <c r="S693" s="209"/>
    </row>
    <row r="694">
      <c r="E694" s="206"/>
      <c r="J694" s="208"/>
      <c r="K694" s="206"/>
      <c r="O694" s="206"/>
      <c r="S694" s="209"/>
    </row>
    <row r="695">
      <c r="E695" s="206"/>
      <c r="J695" s="208"/>
      <c r="K695" s="206"/>
      <c r="O695" s="206"/>
      <c r="S695" s="209"/>
    </row>
    <row r="696">
      <c r="E696" s="206"/>
      <c r="J696" s="208"/>
      <c r="K696" s="206"/>
      <c r="O696" s="206"/>
      <c r="S696" s="209"/>
    </row>
    <row r="697">
      <c r="E697" s="206"/>
      <c r="J697" s="208"/>
      <c r="K697" s="206"/>
      <c r="O697" s="206"/>
      <c r="S697" s="209"/>
    </row>
    <row r="698">
      <c r="E698" s="206"/>
      <c r="J698" s="208"/>
      <c r="K698" s="206"/>
      <c r="O698" s="206"/>
      <c r="S698" s="209"/>
    </row>
    <row r="699">
      <c r="E699" s="206"/>
      <c r="J699" s="208"/>
      <c r="K699" s="206"/>
      <c r="O699" s="206"/>
      <c r="S699" s="209"/>
    </row>
    <row r="700">
      <c r="E700" s="206"/>
      <c r="J700" s="208"/>
      <c r="K700" s="206"/>
      <c r="O700" s="206"/>
      <c r="S700" s="209"/>
    </row>
    <row r="701">
      <c r="E701" s="206"/>
      <c r="J701" s="208"/>
      <c r="K701" s="206"/>
      <c r="O701" s="206"/>
      <c r="S701" s="209"/>
    </row>
    <row r="702">
      <c r="E702" s="206"/>
      <c r="J702" s="208"/>
      <c r="K702" s="206"/>
      <c r="O702" s="206"/>
      <c r="S702" s="209"/>
    </row>
    <row r="703">
      <c r="E703" s="206"/>
      <c r="J703" s="208"/>
      <c r="K703" s="206"/>
      <c r="O703" s="206"/>
      <c r="S703" s="209"/>
    </row>
    <row r="704">
      <c r="E704" s="206"/>
      <c r="J704" s="208"/>
      <c r="K704" s="206"/>
      <c r="O704" s="206"/>
      <c r="S704" s="209"/>
    </row>
    <row r="705">
      <c r="E705" s="206"/>
      <c r="J705" s="208"/>
      <c r="K705" s="206"/>
      <c r="O705" s="206"/>
      <c r="S705" s="209"/>
    </row>
    <row r="706">
      <c r="E706" s="206"/>
      <c r="J706" s="208"/>
      <c r="K706" s="206"/>
      <c r="O706" s="206"/>
      <c r="S706" s="209"/>
    </row>
    <row r="707">
      <c r="E707" s="206"/>
      <c r="J707" s="208"/>
      <c r="K707" s="206"/>
      <c r="O707" s="206"/>
      <c r="S707" s="209"/>
    </row>
    <row r="708">
      <c r="E708" s="206"/>
      <c r="J708" s="208"/>
      <c r="K708" s="206"/>
      <c r="O708" s="206"/>
      <c r="S708" s="209"/>
    </row>
    <row r="709">
      <c r="E709" s="206"/>
      <c r="J709" s="208"/>
      <c r="K709" s="206"/>
      <c r="O709" s="206"/>
      <c r="S709" s="209"/>
    </row>
    <row r="710">
      <c r="E710" s="206"/>
      <c r="J710" s="208"/>
      <c r="K710" s="206"/>
      <c r="O710" s="206"/>
      <c r="S710" s="209"/>
    </row>
    <row r="711">
      <c r="E711" s="206"/>
      <c r="J711" s="208"/>
      <c r="K711" s="206"/>
      <c r="O711" s="206"/>
      <c r="S711" s="209"/>
    </row>
    <row r="712">
      <c r="E712" s="206"/>
      <c r="J712" s="208"/>
      <c r="K712" s="206"/>
      <c r="O712" s="206"/>
      <c r="S712" s="209"/>
    </row>
    <row r="713">
      <c r="E713" s="206"/>
      <c r="J713" s="208"/>
      <c r="K713" s="206"/>
      <c r="O713" s="206"/>
      <c r="S713" s="209"/>
    </row>
    <row r="714">
      <c r="E714" s="206"/>
      <c r="J714" s="208"/>
      <c r="K714" s="206"/>
      <c r="O714" s="206"/>
      <c r="S714" s="209"/>
    </row>
    <row r="715">
      <c r="E715" s="206"/>
      <c r="J715" s="208"/>
      <c r="K715" s="206"/>
      <c r="O715" s="206"/>
      <c r="S715" s="209"/>
    </row>
    <row r="716">
      <c r="E716" s="206"/>
      <c r="J716" s="208"/>
      <c r="K716" s="206"/>
      <c r="O716" s="206"/>
      <c r="S716" s="209"/>
    </row>
    <row r="717">
      <c r="E717" s="206"/>
      <c r="J717" s="208"/>
      <c r="K717" s="206"/>
      <c r="O717" s="206"/>
      <c r="S717" s="209"/>
    </row>
    <row r="718">
      <c r="E718" s="206"/>
      <c r="J718" s="208"/>
      <c r="K718" s="206"/>
      <c r="O718" s="206"/>
      <c r="S718" s="209"/>
    </row>
    <row r="719">
      <c r="E719" s="206"/>
      <c r="J719" s="208"/>
      <c r="K719" s="206"/>
      <c r="O719" s="206"/>
      <c r="S719" s="209"/>
    </row>
    <row r="720">
      <c r="E720" s="206"/>
      <c r="J720" s="208"/>
      <c r="K720" s="206"/>
      <c r="O720" s="206"/>
      <c r="S720" s="209"/>
    </row>
    <row r="721">
      <c r="E721" s="206"/>
      <c r="J721" s="208"/>
      <c r="K721" s="206"/>
      <c r="O721" s="206"/>
      <c r="S721" s="209"/>
    </row>
    <row r="722">
      <c r="E722" s="206"/>
      <c r="J722" s="208"/>
      <c r="K722" s="206"/>
      <c r="O722" s="206"/>
      <c r="S722" s="209"/>
    </row>
    <row r="723">
      <c r="E723" s="206"/>
      <c r="J723" s="208"/>
      <c r="K723" s="206"/>
      <c r="O723" s="206"/>
      <c r="S723" s="209"/>
    </row>
    <row r="724">
      <c r="E724" s="206"/>
      <c r="J724" s="208"/>
      <c r="K724" s="206"/>
      <c r="O724" s="206"/>
      <c r="S724" s="209"/>
    </row>
    <row r="725">
      <c r="E725" s="206"/>
      <c r="J725" s="208"/>
      <c r="K725" s="206"/>
      <c r="O725" s="206"/>
      <c r="S725" s="209"/>
    </row>
    <row r="726">
      <c r="E726" s="206"/>
      <c r="J726" s="208"/>
      <c r="K726" s="206"/>
      <c r="O726" s="206"/>
      <c r="S726" s="209"/>
    </row>
    <row r="727">
      <c r="E727" s="206"/>
      <c r="J727" s="208"/>
      <c r="K727" s="206"/>
      <c r="O727" s="206"/>
      <c r="S727" s="209"/>
    </row>
    <row r="728">
      <c r="E728" s="206"/>
      <c r="J728" s="208"/>
      <c r="K728" s="206"/>
      <c r="O728" s="206"/>
      <c r="S728" s="209"/>
    </row>
    <row r="729">
      <c r="E729" s="206"/>
      <c r="J729" s="208"/>
      <c r="K729" s="206"/>
      <c r="O729" s="206"/>
      <c r="S729" s="209"/>
    </row>
    <row r="730">
      <c r="E730" s="206"/>
      <c r="J730" s="208"/>
      <c r="K730" s="206"/>
      <c r="O730" s="206"/>
      <c r="S730" s="209"/>
    </row>
    <row r="731">
      <c r="E731" s="206"/>
      <c r="J731" s="208"/>
      <c r="K731" s="206"/>
      <c r="O731" s="206"/>
      <c r="S731" s="209"/>
    </row>
    <row r="732">
      <c r="E732" s="206"/>
      <c r="J732" s="208"/>
      <c r="K732" s="206"/>
      <c r="O732" s="206"/>
      <c r="S732" s="209"/>
    </row>
    <row r="733">
      <c r="E733" s="206"/>
      <c r="J733" s="208"/>
      <c r="K733" s="206"/>
      <c r="O733" s="206"/>
      <c r="S733" s="209"/>
    </row>
    <row r="734">
      <c r="E734" s="206"/>
      <c r="J734" s="208"/>
      <c r="K734" s="206"/>
      <c r="O734" s="206"/>
      <c r="S734" s="209"/>
    </row>
    <row r="735">
      <c r="E735" s="206"/>
      <c r="J735" s="208"/>
      <c r="K735" s="206"/>
      <c r="O735" s="206"/>
      <c r="S735" s="209"/>
    </row>
    <row r="736">
      <c r="E736" s="206"/>
      <c r="J736" s="208"/>
      <c r="K736" s="206"/>
      <c r="O736" s="206"/>
      <c r="S736" s="209"/>
    </row>
    <row r="737">
      <c r="E737" s="206"/>
      <c r="J737" s="208"/>
      <c r="K737" s="206"/>
      <c r="O737" s="206"/>
      <c r="S737" s="209"/>
    </row>
    <row r="738">
      <c r="E738" s="206"/>
      <c r="J738" s="208"/>
      <c r="K738" s="206"/>
      <c r="O738" s="206"/>
      <c r="S738" s="209"/>
    </row>
    <row r="739">
      <c r="E739" s="206"/>
      <c r="J739" s="208"/>
      <c r="K739" s="206"/>
      <c r="O739" s="206"/>
      <c r="S739" s="209"/>
    </row>
    <row r="740">
      <c r="E740" s="206"/>
      <c r="J740" s="208"/>
      <c r="K740" s="206"/>
      <c r="O740" s="206"/>
      <c r="S740" s="209"/>
    </row>
    <row r="741">
      <c r="E741" s="206"/>
      <c r="J741" s="208"/>
      <c r="K741" s="206"/>
      <c r="O741" s="206"/>
      <c r="S741" s="209"/>
    </row>
    <row r="742">
      <c r="E742" s="206"/>
      <c r="J742" s="208"/>
      <c r="K742" s="206"/>
      <c r="O742" s="206"/>
      <c r="S742" s="209"/>
    </row>
    <row r="743">
      <c r="E743" s="206"/>
      <c r="J743" s="208"/>
      <c r="K743" s="206"/>
      <c r="O743" s="206"/>
      <c r="S743" s="209"/>
    </row>
    <row r="744">
      <c r="E744" s="206"/>
      <c r="J744" s="208"/>
      <c r="K744" s="206"/>
      <c r="O744" s="206"/>
      <c r="S744" s="209"/>
    </row>
    <row r="745">
      <c r="E745" s="206"/>
      <c r="J745" s="208"/>
      <c r="K745" s="206"/>
      <c r="O745" s="206"/>
      <c r="S745" s="209"/>
    </row>
    <row r="746">
      <c r="E746" s="206"/>
      <c r="J746" s="208"/>
      <c r="K746" s="206"/>
      <c r="O746" s="206"/>
      <c r="S746" s="209"/>
    </row>
    <row r="747">
      <c r="E747" s="206"/>
      <c r="J747" s="208"/>
      <c r="K747" s="206"/>
      <c r="O747" s="206"/>
      <c r="S747" s="209"/>
    </row>
    <row r="748">
      <c r="E748" s="206"/>
      <c r="J748" s="208"/>
      <c r="K748" s="206"/>
      <c r="O748" s="206"/>
      <c r="S748" s="209"/>
    </row>
    <row r="749">
      <c r="E749" s="206"/>
      <c r="J749" s="208"/>
      <c r="K749" s="206"/>
      <c r="O749" s="206"/>
      <c r="S749" s="209"/>
    </row>
    <row r="750">
      <c r="E750" s="206"/>
      <c r="J750" s="208"/>
      <c r="K750" s="206"/>
      <c r="O750" s="206"/>
      <c r="S750" s="209"/>
    </row>
    <row r="751">
      <c r="E751" s="206"/>
      <c r="J751" s="208"/>
      <c r="K751" s="206"/>
      <c r="O751" s="206"/>
      <c r="S751" s="209"/>
    </row>
    <row r="752">
      <c r="E752" s="206"/>
      <c r="J752" s="208"/>
      <c r="K752" s="206"/>
      <c r="O752" s="206"/>
      <c r="S752" s="209"/>
    </row>
    <row r="753">
      <c r="E753" s="206"/>
      <c r="J753" s="208"/>
      <c r="K753" s="206"/>
      <c r="O753" s="206"/>
      <c r="S753" s="209"/>
    </row>
    <row r="754">
      <c r="E754" s="206"/>
      <c r="J754" s="208"/>
      <c r="K754" s="206"/>
      <c r="O754" s="206"/>
      <c r="S754" s="209"/>
    </row>
    <row r="755">
      <c r="E755" s="206"/>
      <c r="J755" s="208"/>
      <c r="K755" s="206"/>
      <c r="O755" s="206"/>
      <c r="S755" s="209"/>
    </row>
    <row r="756">
      <c r="E756" s="206"/>
      <c r="J756" s="208"/>
      <c r="K756" s="206"/>
      <c r="O756" s="206"/>
      <c r="S756" s="209"/>
    </row>
    <row r="757">
      <c r="E757" s="206"/>
      <c r="J757" s="208"/>
      <c r="K757" s="206"/>
      <c r="O757" s="206"/>
      <c r="S757" s="209"/>
    </row>
    <row r="758">
      <c r="E758" s="206"/>
      <c r="J758" s="208"/>
      <c r="K758" s="206"/>
      <c r="O758" s="206"/>
      <c r="S758" s="209"/>
    </row>
    <row r="759">
      <c r="E759" s="206"/>
      <c r="J759" s="208"/>
      <c r="K759" s="206"/>
      <c r="O759" s="206"/>
      <c r="S759" s="209"/>
    </row>
    <row r="760">
      <c r="E760" s="206"/>
      <c r="J760" s="208"/>
      <c r="K760" s="206"/>
      <c r="O760" s="206"/>
      <c r="S760" s="209"/>
    </row>
    <row r="761">
      <c r="E761" s="206"/>
      <c r="J761" s="208"/>
      <c r="K761" s="206"/>
      <c r="O761" s="206"/>
      <c r="S761" s="209"/>
    </row>
    <row r="762">
      <c r="E762" s="206"/>
      <c r="J762" s="208"/>
      <c r="K762" s="206"/>
      <c r="O762" s="206"/>
      <c r="S762" s="209"/>
    </row>
    <row r="763">
      <c r="E763" s="206"/>
      <c r="J763" s="208"/>
      <c r="K763" s="206"/>
      <c r="O763" s="206"/>
      <c r="S763" s="209"/>
    </row>
    <row r="764">
      <c r="E764" s="206"/>
      <c r="J764" s="208"/>
      <c r="K764" s="206"/>
      <c r="O764" s="206"/>
      <c r="S764" s="209"/>
    </row>
    <row r="765">
      <c r="E765" s="206"/>
      <c r="J765" s="208"/>
      <c r="K765" s="206"/>
      <c r="O765" s="206"/>
      <c r="S765" s="209"/>
    </row>
    <row r="766">
      <c r="E766" s="206"/>
      <c r="J766" s="208"/>
      <c r="K766" s="206"/>
      <c r="O766" s="206"/>
      <c r="S766" s="209"/>
    </row>
    <row r="767">
      <c r="E767" s="206"/>
      <c r="J767" s="208"/>
      <c r="K767" s="206"/>
      <c r="O767" s="206"/>
      <c r="S767" s="209"/>
    </row>
    <row r="768">
      <c r="E768" s="206"/>
      <c r="J768" s="208"/>
      <c r="K768" s="206"/>
      <c r="O768" s="206"/>
      <c r="S768" s="209"/>
    </row>
    <row r="769">
      <c r="E769" s="206"/>
      <c r="J769" s="208"/>
      <c r="K769" s="206"/>
      <c r="O769" s="206"/>
      <c r="S769" s="209"/>
    </row>
    <row r="770">
      <c r="E770" s="206"/>
      <c r="J770" s="208"/>
      <c r="K770" s="206"/>
      <c r="O770" s="206"/>
      <c r="S770" s="209"/>
    </row>
    <row r="771">
      <c r="E771" s="206"/>
      <c r="J771" s="208"/>
      <c r="K771" s="206"/>
      <c r="O771" s="206"/>
      <c r="S771" s="209"/>
    </row>
    <row r="772">
      <c r="E772" s="206"/>
      <c r="J772" s="208"/>
      <c r="K772" s="206"/>
      <c r="O772" s="206"/>
      <c r="S772" s="209"/>
    </row>
    <row r="773">
      <c r="E773" s="206"/>
      <c r="J773" s="208"/>
      <c r="K773" s="206"/>
      <c r="O773" s="206"/>
      <c r="S773" s="209"/>
    </row>
    <row r="774">
      <c r="E774" s="206"/>
      <c r="J774" s="208"/>
      <c r="K774" s="206"/>
      <c r="O774" s="206"/>
      <c r="S774" s="209"/>
    </row>
    <row r="775">
      <c r="E775" s="206"/>
      <c r="J775" s="208"/>
      <c r="K775" s="206"/>
      <c r="O775" s="206"/>
      <c r="S775" s="209"/>
    </row>
    <row r="776">
      <c r="E776" s="206"/>
      <c r="J776" s="208"/>
      <c r="K776" s="206"/>
      <c r="O776" s="206"/>
      <c r="S776" s="209"/>
    </row>
    <row r="777">
      <c r="E777" s="206"/>
      <c r="J777" s="208"/>
      <c r="K777" s="206"/>
      <c r="O777" s="206"/>
      <c r="S777" s="209"/>
    </row>
    <row r="778">
      <c r="E778" s="206"/>
      <c r="J778" s="208"/>
      <c r="K778" s="206"/>
      <c r="O778" s="206"/>
      <c r="S778" s="209"/>
    </row>
    <row r="779">
      <c r="E779" s="206"/>
      <c r="J779" s="208"/>
      <c r="K779" s="206"/>
      <c r="O779" s="206"/>
      <c r="S779" s="209"/>
    </row>
    <row r="780">
      <c r="E780" s="206"/>
      <c r="J780" s="208"/>
      <c r="K780" s="206"/>
      <c r="O780" s="206"/>
      <c r="S780" s="209"/>
    </row>
    <row r="781">
      <c r="E781" s="206"/>
      <c r="J781" s="208"/>
      <c r="K781" s="206"/>
      <c r="O781" s="206"/>
      <c r="S781" s="209"/>
    </row>
    <row r="782">
      <c r="E782" s="206"/>
      <c r="J782" s="208"/>
      <c r="K782" s="206"/>
      <c r="O782" s="206"/>
      <c r="S782" s="209"/>
    </row>
    <row r="783">
      <c r="E783" s="206"/>
      <c r="J783" s="208"/>
      <c r="K783" s="206"/>
      <c r="O783" s="206"/>
      <c r="S783" s="209"/>
    </row>
    <row r="784">
      <c r="E784" s="206"/>
      <c r="J784" s="208"/>
      <c r="K784" s="206"/>
      <c r="O784" s="206"/>
      <c r="S784" s="209"/>
    </row>
    <row r="785">
      <c r="E785" s="206"/>
      <c r="J785" s="208"/>
      <c r="K785" s="206"/>
      <c r="O785" s="206"/>
      <c r="S785" s="209"/>
    </row>
    <row r="786">
      <c r="E786" s="206"/>
      <c r="J786" s="208"/>
      <c r="K786" s="206"/>
      <c r="O786" s="206"/>
      <c r="S786" s="209"/>
    </row>
    <row r="787">
      <c r="E787" s="206"/>
      <c r="J787" s="208"/>
      <c r="K787" s="206"/>
      <c r="O787" s="206"/>
      <c r="S787" s="209"/>
    </row>
    <row r="788">
      <c r="E788" s="206"/>
      <c r="J788" s="208"/>
      <c r="K788" s="206"/>
      <c r="O788" s="206"/>
      <c r="S788" s="209"/>
    </row>
    <row r="789">
      <c r="E789" s="206"/>
      <c r="J789" s="208"/>
      <c r="K789" s="206"/>
      <c r="O789" s="206"/>
      <c r="S789" s="209"/>
    </row>
    <row r="790">
      <c r="E790" s="206"/>
      <c r="J790" s="208"/>
      <c r="K790" s="206"/>
      <c r="O790" s="206"/>
      <c r="S790" s="209"/>
    </row>
    <row r="791">
      <c r="E791" s="206"/>
      <c r="J791" s="208"/>
      <c r="K791" s="206"/>
      <c r="O791" s="206"/>
      <c r="S791" s="209"/>
    </row>
    <row r="792">
      <c r="E792" s="206"/>
      <c r="J792" s="208"/>
      <c r="K792" s="206"/>
      <c r="O792" s="206"/>
      <c r="S792" s="209"/>
    </row>
    <row r="793">
      <c r="E793" s="206"/>
      <c r="J793" s="208"/>
      <c r="K793" s="206"/>
      <c r="O793" s="206"/>
      <c r="S793" s="209"/>
    </row>
    <row r="794">
      <c r="E794" s="206"/>
      <c r="J794" s="208"/>
      <c r="K794" s="206"/>
      <c r="O794" s="206"/>
      <c r="S794" s="209"/>
    </row>
    <row r="795">
      <c r="E795" s="206"/>
      <c r="J795" s="208"/>
      <c r="K795" s="206"/>
      <c r="O795" s="206"/>
      <c r="S795" s="209"/>
    </row>
    <row r="796">
      <c r="E796" s="206"/>
      <c r="J796" s="208"/>
      <c r="K796" s="206"/>
      <c r="O796" s="206"/>
      <c r="S796" s="209"/>
    </row>
    <row r="797">
      <c r="E797" s="206"/>
      <c r="J797" s="208"/>
      <c r="K797" s="206"/>
      <c r="O797" s="206"/>
      <c r="S797" s="209"/>
    </row>
    <row r="798">
      <c r="E798" s="206"/>
      <c r="J798" s="208"/>
      <c r="K798" s="206"/>
      <c r="O798" s="206"/>
      <c r="S798" s="209"/>
    </row>
    <row r="799">
      <c r="E799" s="206"/>
      <c r="J799" s="208"/>
      <c r="K799" s="206"/>
      <c r="O799" s="206"/>
      <c r="S799" s="209"/>
    </row>
    <row r="800">
      <c r="E800" s="206"/>
      <c r="J800" s="208"/>
      <c r="K800" s="206"/>
      <c r="O800" s="206"/>
      <c r="S800" s="209"/>
    </row>
    <row r="801">
      <c r="E801" s="206"/>
      <c r="J801" s="208"/>
      <c r="K801" s="206"/>
      <c r="O801" s="206"/>
      <c r="S801" s="209"/>
    </row>
    <row r="802">
      <c r="E802" s="206"/>
      <c r="J802" s="208"/>
      <c r="K802" s="206"/>
      <c r="O802" s="206"/>
      <c r="S802" s="209"/>
    </row>
    <row r="803">
      <c r="E803" s="206"/>
      <c r="J803" s="208"/>
      <c r="K803" s="206"/>
      <c r="O803" s="206"/>
      <c r="S803" s="209"/>
    </row>
    <row r="804">
      <c r="E804" s="206"/>
      <c r="J804" s="208"/>
      <c r="K804" s="206"/>
      <c r="O804" s="206"/>
      <c r="S804" s="209"/>
    </row>
    <row r="805">
      <c r="E805" s="206"/>
      <c r="J805" s="208"/>
      <c r="K805" s="206"/>
      <c r="O805" s="206"/>
      <c r="S805" s="209"/>
    </row>
    <row r="806">
      <c r="E806" s="206"/>
      <c r="J806" s="208"/>
      <c r="K806" s="206"/>
      <c r="O806" s="206"/>
      <c r="S806" s="209"/>
    </row>
    <row r="807">
      <c r="E807" s="206"/>
      <c r="J807" s="208"/>
      <c r="K807" s="206"/>
      <c r="O807" s="206"/>
      <c r="S807" s="209"/>
    </row>
    <row r="808">
      <c r="E808" s="206"/>
      <c r="J808" s="208"/>
      <c r="K808" s="206"/>
      <c r="O808" s="206"/>
      <c r="S808" s="209"/>
    </row>
    <row r="809">
      <c r="E809" s="206"/>
      <c r="J809" s="208"/>
      <c r="K809" s="206"/>
      <c r="O809" s="206"/>
      <c r="S809" s="209"/>
    </row>
    <row r="810">
      <c r="E810" s="206"/>
      <c r="J810" s="208"/>
      <c r="K810" s="206"/>
      <c r="O810" s="206"/>
      <c r="S810" s="209"/>
    </row>
    <row r="811">
      <c r="E811" s="206"/>
      <c r="J811" s="208"/>
      <c r="K811" s="206"/>
      <c r="O811" s="206"/>
      <c r="S811" s="209"/>
    </row>
    <row r="812">
      <c r="E812" s="206"/>
      <c r="J812" s="208"/>
      <c r="K812" s="206"/>
      <c r="O812" s="206"/>
      <c r="S812" s="209"/>
    </row>
    <row r="813">
      <c r="E813" s="206"/>
      <c r="J813" s="208"/>
      <c r="K813" s="206"/>
      <c r="O813" s="206"/>
      <c r="S813" s="209"/>
    </row>
    <row r="814">
      <c r="E814" s="206"/>
      <c r="J814" s="208"/>
      <c r="K814" s="206"/>
      <c r="O814" s="206"/>
      <c r="S814" s="209"/>
    </row>
    <row r="815">
      <c r="E815" s="206"/>
      <c r="J815" s="208"/>
      <c r="K815" s="206"/>
      <c r="O815" s="206"/>
      <c r="S815" s="209"/>
    </row>
    <row r="816">
      <c r="E816" s="206"/>
      <c r="J816" s="208"/>
      <c r="K816" s="206"/>
      <c r="O816" s="206"/>
      <c r="S816" s="209"/>
    </row>
    <row r="817">
      <c r="E817" s="206"/>
      <c r="J817" s="208"/>
      <c r="K817" s="206"/>
      <c r="O817" s="206"/>
      <c r="S817" s="209"/>
    </row>
    <row r="818">
      <c r="E818" s="206"/>
      <c r="J818" s="208"/>
      <c r="K818" s="206"/>
      <c r="O818" s="206"/>
      <c r="S818" s="209"/>
    </row>
    <row r="819">
      <c r="E819" s="206"/>
      <c r="J819" s="208"/>
      <c r="K819" s="206"/>
      <c r="O819" s="206"/>
      <c r="S819" s="209"/>
    </row>
    <row r="820">
      <c r="E820" s="206"/>
      <c r="J820" s="208"/>
      <c r="K820" s="206"/>
      <c r="O820" s="206"/>
      <c r="S820" s="209"/>
    </row>
    <row r="821">
      <c r="E821" s="206"/>
      <c r="J821" s="208"/>
      <c r="K821" s="206"/>
      <c r="O821" s="206"/>
      <c r="S821" s="209"/>
    </row>
    <row r="822">
      <c r="E822" s="206"/>
      <c r="J822" s="208"/>
      <c r="K822" s="206"/>
      <c r="O822" s="206"/>
      <c r="S822" s="209"/>
    </row>
    <row r="823">
      <c r="E823" s="206"/>
      <c r="J823" s="208"/>
      <c r="K823" s="206"/>
      <c r="O823" s="206"/>
      <c r="S823" s="209"/>
    </row>
    <row r="824">
      <c r="E824" s="206"/>
      <c r="J824" s="208"/>
      <c r="K824" s="206"/>
      <c r="O824" s="206"/>
      <c r="S824" s="209"/>
    </row>
    <row r="825">
      <c r="E825" s="206"/>
      <c r="J825" s="208"/>
      <c r="K825" s="206"/>
      <c r="O825" s="206"/>
      <c r="S825" s="209"/>
    </row>
    <row r="826">
      <c r="E826" s="206"/>
      <c r="J826" s="208"/>
      <c r="K826" s="206"/>
      <c r="O826" s="206"/>
      <c r="S826" s="209"/>
    </row>
    <row r="827">
      <c r="E827" s="206"/>
      <c r="J827" s="208"/>
      <c r="K827" s="206"/>
      <c r="O827" s="206"/>
      <c r="S827" s="209"/>
    </row>
    <row r="828">
      <c r="E828" s="206"/>
      <c r="J828" s="208"/>
      <c r="K828" s="206"/>
      <c r="O828" s="206"/>
      <c r="S828" s="209"/>
    </row>
    <row r="829">
      <c r="E829" s="206"/>
      <c r="J829" s="208"/>
      <c r="K829" s="206"/>
      <c r="O829" s="206"/>
      <c r="S829" s="209"/>
    </row>
    <row r="830">
      <c r="E830" s="206"/>
      <c r="J830" s="208"/>
      <c r="K830" s="206"/>
      <c r="O830" s="206"/>
      <c r="S830" s="209"/>
    </row>
    <row r="831">
      <c r="E831" s="206"/>
      <c r="J831" s="208"/>
      <c r="K831" s="206"/>
      <c r="O831" s="206"/>
      <c r="S831" s="209"/>
    </row>
    <row r="832">
      <c r="E832" s="206"/>
      <c r="J832" s="208"/>
      <c r="K832" s="206"/>
      <c r="O832" s="206"/>
      <c r="S832" s="209"/>
    </row>
    <row r="833">
      <c r="E833" s="206"/>
      <c r="J833" s="208"/>
      <c r="K833" s="206"/>
      <c r="O833" s="206"/>
      <c r="S833" s="209"/>
    </row>
    <row r="834">
      <c r="E834" s="206"/>
      <c r="J834" s="208"/>
      <c r="K834" s="206"/>
      <c r="O834" s="206"/>
      <c r="S834" s="209"/>
    </row>
    <row r="835">
      <c r="E835" s="206"/>
      <c r="J835" s="208"/>
      <c r="K835" s="206"/>
      <c r="O835" s="206"/>
      <c r="S835" s="209"/>
    </row>
    <row r="836">
      <c r="E836" s="206"/>
      <c r="J836" s="208"/>
      <c r="K836" s="206"/>
      <c r="O836" s="206"/>
      <c r="S836" s="209"/>
    </row>
    <row r="837">
      <c r="E837" s="206"/>
      <c r="J837" s="208"/>
      <c r="K837" s="206"/>
      <c r="O837" s="206"/>
      <c r="S837" s="209"/>
    </row>
    <row r="838">
      <c r="E838" s="206"/>
      <c r="J838" s="208"/>
      <c r="K838" s="206"/>
      <c r="O838" s="206"/>
      <c r="S838" s="209"/>
    </row>
    <row r="839">
      <c r="E839" s="206"/>
      <c r="J839" s="208"/>
      <c r="K839" s="206"/>
      <c r="O839" s="206"/>
      <c r="S839" s="209"/>
    </row>
    <row r="840">
      <c r="E840" s="206"/>
      <c r="J840" s="208"/>
      <c r="K840" s="206"/>
      <c r="O840" s="206"/>
      <c r="S840" s="209"/>
    </row>
    <row r="841">
      <c r="E841" s="206"/>
      <c r="J841" s="208"/>
      <c r="K841" s="206"/>
      <c r="O841" s="206"/>
      <c r="S841" s="209"/>
    </row>
    <row r="842">
      <c r="E842" s="206"/>
      <c r="J842" s="208"/>
      <c r="K842" s="206"/>
      <c r="O842" s="206"/>
      <c r="S842" s="209"/>
    </row>
    <row r="843">
      <c r="E843" s="206"/>
      <c r="J843" s="208"/>
      <c r="K843" s="206"/>
      <c r="O843" s="206"/>
      <c r="S843" s="209"/>
    </row>
    <row r="844">
      <c r="E844" s="206"/>
      <c r="J844" s="208"/>
      <c r="K844" s="206"/>
      <c r="O844" s="206"/>
      <c r="S844" s="209"/>
    </row>
    <row r="845">
      <c r="E845" s="206"/>
      <c r="J845" s="208"/>
      <c r="K845" s="206"/>
      <c r="O845" s="206"/>
      <c r="S845" s="209"/>
    </row>
    <row r="846">
      <c r="E846" s="206"/>
      <c r="J846" s="208"/>
      <c r="K846" s="206"/>
      <c r="O846" s="206"/>
      <c r="S846" s="209"/>
    </row>
    <row r="847">
      <c r="E847" s="206"/>
      <c r="J847" s="208"/>
      <c r="K847" s="206"/>
      <c r="O847" s="206"/>
      <c r="S847" s="209"/>
    </row>
    <row r="848">
      <c r="E848" s="206"/>
      <c r="J848" s="208"/>
      <c r="K848" s="206"/>
      <c r="O848" s="206"/>
      <c r="S848" s="209"/>
    </row>
    <row r="849">
      <c r="E849" s="206"/>
      <c r="J849" s="208"/>
      <c r="K849" s="206"/>
      <c r="O849" s="206"/>
      <c r="S849" s="209"/>
    </row>
    <row r="850">
      <c r="E850" s="206"/>
      <c r="J850" s="208"/>
      <c r="K850" s="206"/>
      <c r="O850" s="206"/>
      <c r="S850" s="209"/>
    </row>
    <row r="851">
      <c r="E851" s="206"/>
      <c r="J851" s="208"/>
      <c r="K851" s="206"/>
      <c r="O851" s="206"/>
      <c r="S851" s="209"/>
    </row>
    <row r="852">
      <c r="E852" s="206"/>
      <c r="J852" s="208"/>
      <c r="K852" s="206"/>
      <c r="O852" s="206"/>
      <c r="S852" s="209"/>
    </row>
    <row r="853">
      <c r="E853" s="206"/>
      <c r="J853" s="208"/>
      <c r="K853" s="206"/>
      <c r="O853" s="206"/>
      <c r="S853" s="209"/>
    </row>
    <row r="854">
      <c r="E854" s="206"/>
      <c r="J854" s="208"/>
      <c r="K854" s="206"/>
      <c r="O854" s="206"/>
      <c r="S854" s="209"/>
    </row>
    <row r="855">
      <c r="E855" s="206"/>
      <c r="J855" s="208"/>
      <c r="K855" s="206"/>
      <c r="O855" s="206"/>
      <c r="S855" s="209"/>
    </row>
    <row r="856">
      <c r="E856" s="206"/>
      <c r="J856" s="208"/>
      <c r="K856" s="206"/>
      <c r="O856" s="206"/>
      <c r="S856" s="209"/>
    </row>
    <row r="857">
      <c r="E857" s="206"/>
      <c r="J857" s="208"/>
      <c r="K857" s="206"/>
      <c r="O857" s="206"/>
      <c r="S857" s="209"/>
    </row>
    <row r="858">
      <c r="E858" s="206"/>
      <c r="J858" s="208"/>
      <c r="K858" s="206"/>
      <c r="O858" s="206"/>
      <c r="S858" s="209"/>
    </row>
    <row r="859">
      <c r="E859" s="206"/>
      <c r="J859" s="208"/>
      <c r="K859" s="206"/>
      <c r="O859" s="206"/>
      <c r="S859" s="209"/>
    </row>
    <row r="860">
      <c r="E860" s="206"/>
      <c r="J860" s="208"/>
      <c r="K860" s="206"/>
      <c r="O860" s="206"/>
      <c r="S860" s="209"/>
    </row>
    <row r="861">
      <c r="E861" s="206"/>
      <c r="J861" s="208"/>
      <c r="K861" s="206"/>
      <c r="O861" s="206"/>
      <c r="S861" s="209"/>
    </row>
    <row r="862">
      <c r="E862" s="206"/>
      <c r="J862" s="208"/>
      <c r="K862" s="206"/>
      <c r="O862" s="206"/>
      <c r="S862" s="209"/>
    </row>
    <row r="863">
      <c r="E863" s="206"/>
      <c r="J863" s="208"/>
      <c r="K863" s="206"/>
      <c r="O863" s="206"/>
      <c r="S863" s="209"/>
    </row>
    <row r="864">
      <c r="E864" s="206"/>
      <c r="J864" s="208"/>
      <c r="K864" s="206"/>
      <c r="O864" s="206"/>
      <c r="S864" s="209"/>
    </row>
    <row r="865">
      <c r="E865" s="206"/>
      <c r="J865" s="208"/>
      <c r="K865" s="206"/>
      <c r="O865" s="206"/>
      <c r="S865" s="209"/>
    </row>
    <row r="866">
      <c r="E866" s="206"/>
      <c r="J866" s="208"/>
      <c r="K866" s="206"/>
      <c r="O866" s="206"/>
      <c r="S866" s="209"/>
    </row>
    <row r="867">
      <c r="E867" s="206"/>
      <c r="J867" s="208"/>
      <c r="K867" s="206"/>
      <c r="O867" s="206"/>
      <c r="S867" s="209"/>
    </row>
    <row r="868">
      <c r="E868" s="206"/>
      <c r="J868" s="208"/>
      <c r="K868" s="206"/>
      <c r="O868" s="206"/>
      <c r="S868" s="209"/>
    </row>
    <row r="869">
      <c r="E869" s="206"/>
      <c r="J869" s="208"/>
      <c r="K869" s="206"/>
      <c r="O869" s="206"/>
      <c r="S869" s="209"/>
    </row>
    <row r="870">
      <c r="E870" s="206"/>
      <c r="J870" s="208"/>
      <c r="K870" s="206"/>
      <c r="O870" s="206"/>
      <c r="S870" s="209"/>
    </row>
    <row r="871">
      <c r="E871" s="206"/>
      <c r="J871" s="208"/>
      <c r="K871" s="206"/>
      <c r="O871" s="206"/>
      <c r="S871" s="209"/>
    </row>
    <row r="872">
      <c r="E872" s="206"/>
      <c r="J872" s="208"/>
      <c r="K872" s="206"/>
      <c r="O872" s="206"/>
      <c r="S872" s="209"/>
    </row>
    <row r="873">
      <c r="E873" s="206"/>
      <c r="J873" s="208"/>
      <c r="K873" s="206"/>
      <c r="O873" s="206"/>
      <c r="S873" s="209"/>
    </row>
    <row r="874">
      <c r="E874" s="206"/>
      <c r="J874" s="208"/>
      <c r="K874" s="206"/>
      <c r="O874" s="206"/>
      <c r="S874" s="209"/>
    </row>
    <row r="875">
      <c r="E875" s="206"/>
      <c r="J875" s="208"/>
      <c r="K875" s="206"/>
      <c r="O875" s="206"/>
      <c r="S875" s="209"/>
    </row>
    <row r="876">
      <c r="E876" s="206"/>
      <c r="J876" s="208"/>
      <c r="K876" s="206"/>
      <c r="O876" s="206"/>
      <c r="S876" s="209"/>
    </row>
    <row r="877">
      <c r="E877" s="206"/>
      <c r="J877" s="208"/>
      <c r="K877" s="206"/>
      <c r="O877" s="206"/>
      <c r="S877" s="209"/>
    </row>
    <row r="878">
      <c r="E878" s="206"/>
      <c r="J878" s="208"/>
      <c r="K878" s="206"/>
      <c r="O878" s="206"/>
      <c r="S878" s="209"/>
    </row>
    <row r="879">
      <c r="E879" s="206"/>
      <c r="J879" s="208"/>
      <c r="K879" s="206"/>
      <c r="O879" s="206"/>
      <c r="S879" s="209"/>
    </row>
    <row r="880">
      <c r="E880" s="206"/>
      <c r="J880" s="208"/>
      <c r="K880" s="206"/>
      <c r="O880" s="206"/>
      <c r="S880" s="209"/>
    </row>
    <row r="881">
      <c r="E881" s="206"/>
      <c r="J881" s="208"/>
      <c r="K881" s="206"/>
      <c r="O881" s="206"/>
      <c r="S881" s="209"/>
    </row>
    <row r="882">
      <c r="E882" s="206"/>
      <c r="J882" s="208"/>
      <c r="K882" s="206"/>
      <c r="O882" s="206"/>
      <c r="S882" s="209"/>
    </row>
    <row r="883">
      <c r="E883" s="206"/>
      <c r="J883" s="208"/>
      <c r="K883" s="206"/>
      <c r="O883" s="206"/>
      <c r="S883" s="209"/>
    </row>
    <row r="884">
      <c r="E884" s="206"/>
      <c r="J884" s="208"/>
      <c r="K884" s="206"/>
      <c r="O884" s="206"/>
      <c r="S884" s="209"/>
    </row>
    <row r="885">
      <c r="E885" s="206"/>
      <c r="J885" s="208"/>
      <c r="K885" s="206"/>
      <c r="O885" s="206"/>
      <c r="S885" s="209"/>
    </row>
    <row r="886">
      <c r="E886" s="206"/>
      <c r="J886" s="208"/>
      <c r="K886" s="206"/>
      <c r="O886" s="206"/>
      <c r="S886" s="209"/>
    </row>
    <row r="887">
      <c r="E887" s="206"/>
      <c r="J887" s="208"/>
      <c r="K887" s="206"/>
      <c r="O887" s="206"/>
      <c r="S887" s="209"/>
    </row>
    <row r="888">
      <c r="E888" s="206"/>
      <c r="J888" s="208"/>
      <c r="K888" s="206"/>
      <c r="O888" s="206"/>
      <c r="S888" s="209"/>
    </row>
    <row r="889">
      <c r="E889" s="206"/>
      <c r="J889" s="208"/>
      <c r="K889" s="206"/>
      <c r="O889" s="206"/>
      <c r="S889" s="209"/>
    </row>
    <row r="890">
      <c r="E890" s="206"/>
      <c r="J890" s="208"/>
      <c r="K890" s="206"/>
      <c r="O890" s="206"/>
      <c r="S890" s="209"/>
    </row>
    <row r="891">
      <c r="E891" s="206"/>
      <c r="J891" s="208"/>
      <c r="K891" s="206"/>
      <c r="O891" s="206"/>
      <c r="S891" s="209"/>
    </row>
    <row r="892">
      <c r="E892" s="206"/>
      <c r="J892" s="208"/>
      <c r="K892" s="206"/>
      <c r="O892" s="206"/>
      <c r="S892" s="209"/>
    </row>
    <row r="893">
      <c r="E893" s="206"/>
      <c r="J893" s="208"/>
      <c r="K893" s="206"/>
      <c r="O893" s="206"/>
      <c r="S893" s="209"/>
    </row>
    <row r="894">
      <c r="E894" s="206"/>
      <c r="J894" s="208"/>
      <c r="K894" s="206"/>
      <c r="O894" s="206"/>
      <c r="S894" s="209"/>
    </row>
    <row r="895">
      <c r="E895" s="206"/>
      <c r="J895" s="208"/>
      <c r="K895" s="206"/>
      <c r="O895" s="206"/>
      <c r="S895" s="209"/>
    </row>
    <row r="896">
      <c r="E896" s="206"/>
      <c r="J896" s="208"/>
      <c r="K896" s="206"/>
      <c r="O896" s="206"/>
      <c r="S896" s="209"/>
    </row>
    <row r="897">
      <c r="E897" s="206"/>
      <c r="J897" s="208"/>
      <c r="K897" s="206"/>
      <c r="O897" s="206"/>
      <c r="S897" s="209"/>
    </row>
    <row r="898">
      <c r="E898" s="206"/>
      <c r="J898" s="208"/>
      <c r="K898" s="206"/>
      <c r="O898" s="206"/>
      <c r="S898" s="209"/>
    </row>
    <row r="899">
      <c r="E899" s="206"/>
      <c r="J899" s="208"/>
      <c r="K899" s="206"/>
      <c r="O899" s="206"/>
      <c r="S899" s="209"/>
    </row>
    <row r="900">
      <c r="E900" s="206"/>
      <c r="J900" s="208"/>
      <c r="K900" s="206"/>
      <c r="O900" s="206"/>
      <c r="S900" s="209"/>
    </row>
    <row r="901">
      <c r="E901" s="206"/>
      <c r="J901" s="208"/>
      <c r="K901" s="206"/>
      <c r="O901" s="206"/>
      <c r="S901" s="209"/>
    </row>
    <row r="902">
      <c r="E902" s="206"/>
      <c r="J902" s="208"/>
      <c r="K902" s="206"/>
      <c r="O902" s="206"/>
      <c r="S902" s="209"/>
    </row>
    <row r="903">
      <c r="E903" s="206"/>
      <c r="J903" s="208"/>
      <c r="K903" s="206"/>
      <c r="O903" s="206"/>
      <c r="S903" s="209"/>
    </row>
    <row r="904">
      <c r="E904" s="206"/>
      <c r="J904" s="208"/>
      <c r="K904" s="206"/>
      <c r="O904" s="206"/>
      <c r="S904" s="209"/>
    </row>
    <row r="905">
      <c r="E905" s="206"/>
      <c r="J905" s="208"/>
      <c r="K905" s="206"/>
      <c r="O905" s="206"/>
      <c r="S905" s="209"/>
    </row>
    <row r="906">
      <c r="E906" s="206"/>
      <c r="J906" s="208"/>
      <c r="K906" s="206"/>
      <c r="O906" s="206"/>
      <c r="S906" s="209"/>
    </row>
    <row r="907">
      <c r="E907" s="206"/>
      <c r="J907" s="208"/>
      <c r="K907" s="206"/>
      <c r="O907" s="206"/>
      <c r="S907" s="209"/>
    </row>
    <row r="908">
      <c r="E908" s="206"/>
      <c r="J908" s="208"/>
      <c r="K908" s="206"/>
      <c r="O908" s="206"/>
      <c r="S908" s="209"/>
    </row>
    <row r="909">
      <c r="E909" s="206"/>
      <c r="J909" s="208"/>
      <c r="K909" s="206"/>
      <c r="O909" s="206"/>
      <c r="S909" s="209"/>
    </row>
    <row r="910">
      <c r="E910" s="206"/>
      <c r="J910" s="208"/>
      <c r="K910" s="206"/>
      <c r="O910" s="206"/>
      <c r="S910" s="209"/>
    </row>
    <row r="911">
      <c r="E911" s="206"/>
      <c r="J911" s="208"/>
      <c r="K911" s="206"/>
      <c r="O911" s="206"/>
      <c r="S911" s="209"/>
    </row>
    <row r="912">
      <c r="E912" s="206"/>
      <c r="J912" s="208"/>
      <c r="K912" s="206"/>
      <c r="O912" s="206"/>
      <c r="S912" s="209"/>
    </row>
    <row r="913">
      <c r="E913" s="206"/>
      <c r="J913" s="208"/>
      <c r="K913" s="206"/>
      <c r="O913" s="206"/>
      <c r="S913" s="209"/>
    </row>
    <row r="914">
      <c r="E914" s="206"/>
      <c r="J914" s="208"/>
      <c r="K914" s="206"/>
      <c r="O914" s="206"/>
      <c r="S914" s="209"/>
    </row>
    <row r="915">
      <c r="E915" s="206"/>
      <c r="J915" s="208"/>
      <c r="K915" s="206"/>
      <c r="O915" s="206"/>
      <c r="S915" s="209"/>
    </row>
    <row r="916">
      <c r="E916" s="206"/>
      <c r="J916" s="208"/>
      <c r="K916" s="206"/>
      <c r="O916" s="206"/>
      <c r="S916" s="209"/>
    </row>
    <row r="917">
      <c r="E917" s="206"/>
      <c r="J917" s="208"/>
      <c r="K917" s="206"/>
      <c r="O917" s="206"/>
      <c r="S917" s="209"/>
    </row>
    <row r="918">
      <c r="E918" s="206"/>
      <c r="J918" s="208"/>
      <c r="K918" s="206"/>
      <c r="O918" s="206"/>
      <c r="S918" s="209"/>
    </row>
    <row r="919">
      <c r="E919" s="206"/>
      <c r="J919" s="208"/>
      <c r="K919" s="206"/>
      <c r="O919" s="206"/>
      <c r="S919" s="209"/>
    </row>
    <row r="920">
      <c r="E920" s="206"/>
      <c r="J920" s="208"/>
      <c r="K920" s="206"/>
      <c r="O920" s="206"/>
      <c r="S920" s="209"/>
    </row>
    <row r="921">
      <c r="E921" s="206"/>
      <c r="J921" s="208"/>
      <c r="K921" s="206"/>
      <c r="O921" s="206"/>
      <c r="S921" s="209"/>
    </row>
    <row r="922">
      <c r="E922" s="206"/>
      <c r="J922" s="208"/>
      <c r="K922" s="206"/>
      <c r="O922" s="206"/>
      <c r="S922" s="209"/>
    </row>
    <row r="923">
      <c r="E923" s="206"/>
      <c r="J923" s="208"/>
      <c r="K923" s="206"/>
      <c r="O923" s="206"/>
      <c r="S923" s="209"/>
    </row>
    <row r="924">
      <c r="E924" s="206"/>
      <c r="J924" s="208"/>
      <c r="K924" s="206"/>
      <c r="O924" s="206"/>
      <c r="S924" s="209"/>
    </row>
    <row r="925">
      <c r="E925" s="206"/>
      <c r="J925" s="208"/>
      <c r="K925" s="206"/>
      <c r="O925" s="206"/>
      <c r="S925" s="209"/>
    </row>
    <row r="926">
      <c r="E926" s="206"/>
      <c r="J926" s="208"/>
      <c r="K926" s="206"/>
      <c r="O926" s="206"/>
      <c r="S926" s="209"/>
    </row>
    <row r="927">
      <c r="E927" s="206"/>
      <c r="J927" s="208"/>
      <c r="K927" s="206"/>
      <c r="O927" s="206"/>
      <c r="S927" s="209"/>
    </row>
    <row r="928">
      <c r="E928" s="206"/>
      <c r="J928" s="208"/>
      <c r="K928" s="206"/>
      <c r="O928" s="206"/>
      <c r="S928" s="209"/>
    </row>
    <row r="929">
      <c r="E929" s="206"/>
      <c r="J929" s="208"/>
      <c r="K929" s="206"/>
      <c r="O929" s="206"/>
      <c r="S929" s="209"/>
    </row>
    <row r="930">
      <c r="E930" s="206"/>
      <c r="J930" s="208"/>
      <c r="K930" s="206"/>
      <c r="O930" s="206"/>
      <c r="S930" s="209"/>
    </row>
    <row r="931">
      <c r="E931" s="206"/>
      <c r="J931" s="208"/>
      <c r="K931" s="206"/>
      <c r="O931" s="206"/>
      <c r="S931" s="209"/>
    </row>
    <row r="932">
      <c r="E932" s="206"/>
      <c r="J932" s="208"/>
      <c r="K932" s="206"/>
      <c r="O932" s="206"/>
      <c r="S932" s="209"/>
    </row>
    <row r="933">
      <c r="E933" s="206"/>
      <c r="J933" s="208"/>
      <c r="K933" s="206"/>
      <c r="O933" s="206"/>
      <c r="S933" s="209"/>
    </row>
    <row r="934">
      <c r="E934" s="206"/>
      <c r="J934" s="208"/>
      <c r="K934" s="206"/>
      <c r="O934" s="206"/>
      <c r="S934" s="209"/>
    </row>
    <row r="935">
      <c r="E935" s="206"/>
      <c r="J935" s="208"/>
      <c r="K935" s="206"/>
      <c r="O935" s="206"/>
      <c r="S935" s="209"/>
    </row>
    <row r="936">
      <c r="E936" s="206"/>
      <c r="J936" s="208"/>
      <c r="K936" s="206"/>
      <c r="O936" s="206"/>
      <c r="S936" s="209"/>
    </row>
    <row r="937">
      <c r="E937" s="206"/>
      <c r="J937" s="208"/>
      <c r="K937" s="206"/>
      <c r="O937" s="206"/>
      <c r="S937" s="209"/>
    </row>
    <row r="938">
      <c r="E938" s="206"/>
      <c r="J938" s="208"/>
      <c r="K938" s="206"/>
      <c r="O938" s="206"/>
      <c r="S938" s="209"/>
    </row>
    <row r="939">
      <c r="E939" s="206"/>
      <c r="J939" s="208"/>
      <c r="K939" s="206"/>
      <c r="O939" s="206"/>
      <c r="S939" s="209"/>
    </row>
    <row r="940">
      <c r="E940" s="206"/>
      <c r="J940" s="208"/>
      <c r="K940" s="206"/>
      <c r="O940" s="206"/>
      <c r="S940" s="209"/>
    </row>
    <row r="941">
      <c r="E941" s="206"/>
      <c r="J941" s="208"/>
      <c r="K941" s="206"/>
      <c r="O941" s="206"/>
      <c r="S941" s="209"/>
    </row>
    <row r="942">
      <c r="E942" s="206"/>
      <c r="J942" s="208"/>
      <c r="K942" s="206"/>
      <c r="O942" s="206"/>
      <c r="S942" s="209"/>
    </row>
    <row r="943">
      <c r="E943" s="206"/>
      <c r="J943" s="208"/>
      <c r="K943" s="206"/>
      <c r="O943" s="206"/>
      <c r="S943" s="209"/>
    </row>
    <row r="944">
      <c r="E944" s="206"/>
      <c r="J944" s="208"/>
      <c r="K944" s="206"/>
      <c r="O944" s="206"/>
      <c r="S944" s="209"/>
    </row>
    <row r="945">
      <c r="E945" s="206"/>
      <c r="J945" s="208"/>
      <c r="K945" s="206"/>
      <c r="O945" s="206"/>
      <c r="S945" s="209"/>
    </row>
    <row r="946">
      <c r="E946" s="206"/>
      <c r="J946" s="208"/>
      <c r="K946" s="206"/>
      <c r="O946" s="206"/>
      <c r="S946" s="209"/>
    </row>
    <row r="947">
      <c r="E947" s="206"/>
      <c r="J947" s="208"/>
      <c r="K947" s="206"/>
      <c r="O947" s="206"/>
      <c r="S947" s="209"/>
    </row>
    <row r="948">
      <c r="E948" s="206"/>
      <c r="J948" s="208"/>
      <c r="K948" s="206"/>
      <c r="O948" s="206"/>
      <c r="S948" s="209"/>
    </row>
    <row r="949">
      <c r="E949" s="206"/>
      <c r="J949" s="208"/>
      <c r="K949" s="206"/>
      <c r="O949" s="206"/>
      <c r="S949" s="209"/>
    </row>
    <row r="950">
      <c r="E950" s="206"/>
      <c r="J950" s="208"/>
      <c r="K950" s="206"/>
      <c r="O950" s="206"/>
      <c r="S950" s="209"/>
    </row>
    <row r="951">
      <c r="E951" s="206"/>
      <c r="J951" s="208"/>
      <c r="K951" s="206"/>
      <c r="O951" s="206"/>
      <c r="S951" s="209"/>
    </row>
    <row r="952">
      <c r="E952" s="206"/>
      <c r="J952" s="208"/>
      <c r="K952" s="206"/>
      <c r="O952" s="206"/>
      <c r="S952" s="209"/>
    </row>
    <row r="953">
      <c r="E953" s="206"/>
      <c r="J953" s="208"/>
      <c r="K953" s="206"/>
      <c r="O953" s="206"/>
      <c r="S953" s="209"/>
    </row>
    <row r="954">
      <c r="E954" s="206"/>
      <c r="J954" s="208"/>
      <c r="K954" s="206"/>
      <c r="O954" s="206"/>
      <c r="S954" s="209"/>
    </row>
    <row r="955">
      <c r="E955" s="206"/>
      <c r="J955" s="208"/>
      <c r="K955" s="206"/>
      <c r="O955" s="206"/>
      <c r="S955" s="209"/>
    </row>
    <row r="956">
      <c r="E956" s="206"/>
      <c r="J956" s="208"/>
      <c r="K956" s="206"/>
      <c r="O956" s="206"/>
      <c r="S956" s="209"/>
    </row>
    <row r="957">
      <c r="E957" s="206"/>
      <c r="J957" s="208"/>
      <c r="K957" s="206"/>
      <c r="O957" s="206"/>
      <c r="S957" s="209"/>
    </row>
    <row r="958">
      <c r="E958" s="206"/>
      <c r="J958" s="208"/>
      <c r="K958" s="206"/>
      <c r="O958" s="206"/>
      <c r="S958" s="209"/>
    </row>
    <row r="959">
      <c r="E959" s="206"/>
      <c r="J959" s="208"/>
      <c r="K959" s="206"/>
      <c r="O959" s="206"/>
      <c r="S959" s="209"/>
    </row>
    <row r="960">
      <c r="E960" s="206"/>
      <c r="J960" s="208"/>
      <c r="K960" s="206"/>
      <c r="O960" s="206"/>
      <c r="S960" s="209"/>
    </row>
    <row r="961">
      <c r="E961" s="206"/>
      <c r="J961" s="208"/>
      <c r="K961" s="206"/>
      <c r="O961" s="206"/>
      <c r="S961" s="209"/>
    </row>
    <row r="962">
      <c r="E962" s="206"/>
      <c r="J962" s="208"/>
      <c r="K962" s="206"/>
      <c r="O962" s="206"/>
      <c r="S962" s="209"/>
    </row>
    <row r="963">
      <c r="E963" s="206"/>
      <c r="J963" s="208"/>
      <c r="K963" s="206"/>
      <c r="O963" s="206"/>
      <c r="S963" s="209"/>
    </row>
    <row r="964">
      <c r="E964" s="206"/>
      <c r="J964" s="208"/>
      <c r="K964" s="206"/>
      <c r="O964" s="206"/>
      <c r="S964" s="209"/>
    </row>
    <row r="965">
      <c r="E965" s="206"/>
      <c r="J965" s="208"/>
      <c r="K965" s="206"/>
      <c r="O965" s="206"/>
      <c r="S965" s="209"/>
    </row>
    <row r="966">
      <c r="E966" s="206"/>
      <c r="J966" s="208"/>
      <c r="K966" s="206"/>
      <c r="O966" s="206"/>
      <c r="S966" s="209"/>
    </row>
    <row r="967">
      <c r="E967" s="206"/>
      <c r="J967" s="208"/>
      <c r="K967" s="206"/>
      <c r="O967" s="206"/>
      <c r="S967" s="209"/>
    </row>
    <row r="968">
      <c r="E968" s="206"/>
      <c r="J968" s="208"/>
      <c r="K968" s="206"/>
      <c r="O968" s="206"/>
      <c r="S968" s="209"/>
    </row>
    <row r="969">
      <c r="E969" s="206"/>
      <c r="J969" s="208"/>
      <c r="K969" s="206"/>
      <c r="O969" s="206"/>
      <c r="S969" s="209"/>
    </row>
    <row r="970">
      <c r="E970" s="206"/>
      <c r="J970" s="208"/>
      <c r="K970" s="206"/>
      <c r="O970" s="206"/>
      <c r="S970" s="209"/>
    </row>
    <row r="971">
      <c r="E971" s="206"/>
      <c r="J971" s="208"/>
      <c r="K971" s="206"/>
      <c r="O971" s="206"/>
      <c r="S971" s="209"/>
    </row>
    <row r="972">
      <c r="E972" s="206"/>
      <c r="J972" s="208"/>
      <c r="K972" s="206"/>
      <c r="O972" s="206"/>
      <c r="S972" s="209"/>
    </row>
    <row r="973">
      <c r="E973" s="206"/>
      <c r="J973" s="208"/>
      <c r="K973" s="206"/>
      <c r="O973" s="206"/>
      <c r="S973" s="209"/>
    </row>
    <row r="974">
      <c r="E974" s="206"/>
      <c r="J974" s="208"/>
      <c r="K974" s="206"/>
      <c r="O974" s="206"/>
      <c r="S974" s="209"/>
    </row>
    <row r="975">
      <c r="E975" s="206"/>
      <c r="J975" s="208"/>
      <c r="K975" s="206"/>
      <c r="O975" s="206"/>
      <c r="S975" s="209"/>
    </row>
    <row r="976">
      <c r="E976" s="206"/>
      <c r="J976" s="208"/>
      <c r="K976" s="206"/>
      <c r="O976" s="206"/>
      <c r="S976" s="209"/>
    </row>
    <row r="977">
      <c r="E977" s="206"/>
      <c r="J977" s="208"/>
      <c r="K977" s="206"/>
      <c r="O977" s="206"/>
      <c r="S977" s="209"/>
    </row>
    <row r="978">
      <c r="E978" s="206"/>
      <c r="J978" s="208"/>
      <c r="K978" s="206"/>
      <c r="O978" s="206"/>
      <c r="S978" s="209"/>
    </row>
    <row r="979">
      <c r="E979" s="206"/>
      <c r="J979" s="208"/>
      <c r="K979" s="206"/>
      <c r="O979" s="206"/>
      <c r="S979" s="209"/>
    </row>
    <row r="980">
      <c r="E980" s="206"/>
      <c r="J980" s="208"/>
      <c r="K980" s="206"/>
      <c r="O980" s="206"/>
      <c r="S980" s="209"/>
    </row>
    <row r="981">
      <c r="E981" s="206"/>
      <c r="J981" s="208"/>
      <c r="K981" s="206"/>
      <c r="O981" s="206"/>
      <c r="S981" s="209"/>
    </row>
    <row r="982">
      <c r="E982" s="206"/>
      <c r="J982" s="208"/>
      <c r="K982" s="206"/>
      <c r="O982" s="206"/>
      <c r="S982" s="209"/>
    </row>
    <row r="983">
      <c r="E983" s="206"/>
      <c r="J983" s="208"/>
      <c r="K983" s="206"/>
      <c r="O983" s="206"/>
      <c r="S983" s="209"/>
    </row>
    <row r="984">
      <c r="E984" s="206"/>
      <c r="J984" s="208"/>
      <c r="K984" s="206"/>
      <c r="O984" s="206"/>
      <c r="S984" s="209"/>
    </row>
    <row r="985">
      <c r="E985" s="206"/>
      <c r="J985" s="208"/>
      <c r="K985" s="206"/>
      <c r="O985" s="206"/>
      <c r="S985" s="209"/>
    </row>
    <row r="986">
      <c r="E986" s="206"/>
      <c r="J986" s="208"/>
      <c r="K986" s="206"/>
      <c r="O986" s="206"/>
      <c r="S986" s="209"/>
    </row>
    <row r="987">
      <c r="E987" s="206"/>
      <c r="J987" s="208"/>
      <c r="K987" s="206"/>
      <c r="O987" s="206"/>
      <c r="S987" s="209"/>
    </row>
    <row r="988">
      <c r="E988" s="206"/>
      <c r="J988" s="208"/>
      <c r="K988" s="206"/>
      <c r="O988" s="206"/>
      <c r="S988" s="209"/>
    </row>
    <row r="989">
      <c r="E989" s="206"/>
      <c r="J989" s="208"/>
      <c r="K989" s="206"/>
      <c r="O989" s="206"/>
      <c r="S989" s="209"/>
    </row>
    <row r="990">
      <c r="E990" s="206"/>
      <c r="J990" s="208"/>
      <c r="K990" s="206"/>
      <c r="O990" s="206"/>
      <c r="S990" s="209"/>
    </row>
    <row r="991">
      <c r="E991" s="206"/>
      <c r="J991" s="208"/>
      <c r="K991" s="206"/>
      <c r="O991" s="206"/>
      <c r="S991" s="209"/>
    </row>
    <row r="992">
      <c r="E992" s="206"/>
      <c r="J992" s="208"/>
      <c r="K992" s="206"/>
      <c r="O992" s="206"/>
      <c r="S992" s="209"/>
    </row>
    <row r="993">
      <c r="E993" s="206"/>
      <c r="J993" s="208"/>
      <c r="K993" s="206"/>
      <c r="O993" s="206"/>
      <c r="S993" s="209"/>
    </row>
    <row r="994">
      <c r="E994" s="206"/>
      <c r="J994" s="208"/>
      <c r="K994" s="206"/>
      <c r="O994" s="206"/>
      <c r="S994" s="209"/>
    </row>
    <row r="995">
      <c r="E995" s="206"/>
      <c r="J995" s="208"/>
      <c r="K995" s="206"/>
      <c r="O995" s="206"/>
      <c r="S995" s="209"/>
    </row>
    <row r="996">
      <c r="E996" s="206"/>
      <c r="J996" s="208"/>
      <c r="K996" s="206"/>
      <c r="O996" s="206"/>
      <c r="S996" s="209"/>
    </row>
    <row r="997">
      <c r="E997" s="206"/>
      <c r="J997" s="208"/>
      <c r="K997" s="206"/>
      <c r="O997" s="206"/>
      <c r="S997" s="209"/>
    </row>
    <row r="998">
      <c r="E998" s="206"/>
      <c r="J998" s="208"/>
      <c r="K998" s="206"/>
      <c r="O998" s="206"/>
      <c r="S998" s="209"/>
    </row>
    <row r="999">
      <c r="E999" s="206"/>
      <c r="J999" s="208"/>
      <c r="K999" s="206"/>
      <c r="O999" s="206"/>
      <c r="S999" s="209"/>
    </row>
    <row r="1000">
      <c r="E1000" s="206"/>
      <c r="J1000" s="208"/>
      <c r="K1000" s="206"/>
      <c r="O1000" s="206"/>
      <c r="S1000" s="209"/>
    </row>
    <row r="1001">
      <c r="E1001" s="206"/>
      <c r="J1001" s="208"/>
      <c r="K1001" s="206"/>
      <c r="O1001" s="206"/>
      <c r="S1001" s="209"/>
    </row>
    <row r="1002">
      <c r="E1002" s="206"/>
      <c r="J1002" s="208"/>
      <c r="K1002" s="206"/>
      <c r="O1002" s="206"/>
      <c r="S1002" s="209"/>
    </row>
    <row r="1003">
      <c r="E1003" s="206"/>
      <c r="J1003" s="208"/>
      <c r="K1003" s="206"/>
      <c r="O1003" s="206"/>
      <c r="S1003" s="209"/>
    </row>
    <row r="1004">
      <c r="E1004" s="206"/>
      <c r="J1004" s="208"/>
      <c r="K1004" s="206"/>
      <c r="O1004" s="206"/>
      <c r="S1004" s="209"/>
    </row>
    <row r="1005">
      <c r="E1005" s="206"/>
      <c r="J1005" s="208"/>
      <c r="K1005" s="206"/>
      <c r="O1005" s="206"/>
      <c r="S1005" s="209"/>
    </row>
  </sheetData>
  <mergeCells count="11">
    <mergeCell ref="F3:I3"/>
    <mergeCell ref="J3:K3"/>
    <mergeCell ref="J16:K17"/>
    <mergeCell ref="J14:K15"/>
    <mergeCell ref="N21:O22"/>
    <mergeCell ref="W41:X41"/>
    <mergeCell ref="L3:O3"/>
    <mergeCell ref="P3:S3"/>
    <mergeCell ref="B3:E3"/>
    <mergeCell ref="K19:K20"/>
    <mergeCell ref="J19:J20"/>
  </mergeCells>
  <printOptions gridLines="1" horizontalCentered="1"/>
  <pageMargins bottom="0.75" footer="0.0" header="0.0" left="0.25" right="0.25" top="0.75"/>
  <pageSetup scale="5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25.57"/>
    <col customWidth="1" min="2" max="2" width="22.86"/>
    <col customWidth="1" min="3" max="3" width="18.14"/>
    <col customWidth="1" min="4" max="4" width="20.71"/>
    <col customWidth="1" min="5" max="5" width="20.57"/>
    <col customWidth="1" min="6" max="6" width="20.14"/>
    <col customWidth="1" min="7" max="7" width="24.29"/>
    <col customWidth="1" min="9" max="9" width="17.29"/>
    <col customWidth="1" min="10" max="10" width="21.29"/>
    <col customWidth="1" min="11" max="11" width="27.14"/>
  </cols>
  <sheetData>
    <row r="1">
      <c r="A1" s="1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8" t="s">
        <v>11</v>
      </c>
      <c r="M1" s="8" t="s">
        <v>12</v>
      </c>
      <c r="N1" s="10" t="s">
        <v>13</v>
      </c>
      <c r="O1" s="10" t="s">
        <v>14</v>
      </c>
    </row>
    <row r="2">
      <c r="A2" s="12" t="s">
        <v>15</v>
      </c>
      <c r="B2" s="14" t="s">
        <v>16</v>
      </c>
      <c r="C2" s="14" t="s">
        <v>18</v>
      </c>
      <c r="D2" s="16"/>
      <c r="E2" s="14" t="s">
        <v>15</v>
      </c>
      <c r="F2" s="14" t="s">
        <v>15</v>
      </c>
      <c r="G2" s="14"/>
      <c r="H2" s="14"/>
      <c r="I2" s="14" t="s">
        <v>23</v>
      </c>
      <c r="J2" s="14" t="s">
        <v>24</v>
      </c>
      <c r="K2" s="18" t="s">
        <v>25</v>
      </c>
      <c r="L2" s="19" t="s">
        <v>23</v>
      </c>
      <c r="M2" s="20" t="s">
        <v>30</v>
      </c>
    </row>
    <row r="3">
      <c r="A3" s="22" t="s">
        <v>31</v>
      </c>
      <c r="B3" s="24"/>
      <c r="C3" s="25"/>
      <c r="D3" s="24"/>
      <c r="E3" s="24"/>
      <c r="F3" s="24"/>
      <c r="G3" s="25"/>
      <c r="H3" s="25" t="s">
        <v>33</v>
      </c>
      <c r="I3" s="24"/>
      <c r="J3" s="25" t="s">
        <v>24</v>
      </c>
      <c r="K3" s="27"/>
      <c r="L3" s="28"/>
      <c r="M3" s="29"/>
    </row>
    <row r="4">
      <c r="A4" s="33" t="s">
        <v>34</v>
      </c>
      <c r="B4" s="37"/>
      <c r="C4" s="39"/>
      <c r="D4" s="39" t="s">
        <v>43</v>
      </c>
      <c r="E4" s="37"/>
      <c r="F4" s="37"/>
      <c r="G4" s="39" t="s">
        <v>44</v>
      </c>
      <c r="H4" s="39"/>
      <c r="I4" s="37"/>
      <c r="J4" s="39" t="s">
        <v>24</v>
      </c>
      <c r="K4" s="41"/>
      <c r="L4" s="43"/>
      <c r="M4" s="45"/>
    </row>
    <row r="5">
      <c r="A5" s="46" t="s">
        <v>47</v>
      </c>
      <c r="B5" s="25" t="s">
        <v>48</v>
      </c>
      <c r="C5" s="25" t="s">
        <v>49</v>
      </c>
      <c r="D5" s="25" t="s">
        <v>50</v>
      </c>
      <c r="E5" s="48" t="s">
        <v>51</v>
      </c>
      <c r="F5" s="48" t="s">
        <v>52</v>
      </c>
      <c r="G5" s="25" t="s">
        <v>53</v>
      </c>
      <c r="H5" s="25" t="s">
        <v>53</v>
      </c>
      <c r="I5" s="24"/>
      <c r="J5" s="24"/>
      <c r="K5" s="25" t="s">
        <v>53</v>
      </c>
      <c r="L5" s="28"/>
      <c r="M5" s="29"/>
    </row>
    <row r="6">
      <c r="A6" s="46" t="s">
        <v>54</v>
      </c>
      <c r="B6" s="25" t="s">
        <v>55</v>
      </c>
      <c r="C6" s="25" t="s">
        <v>56</v>
      </c>
      <c r="D6" s="48" t="s">
        <v>57</v>
      </c>
      <c r="E6" s="48" t="s">
        <v>58</v>
      </c>
      <c r="F6" s="48" t="s">
        <v>59</v>
      </c>
      <c r="G6" s="24"/>
      <c r="H6" s="24"/>
      <c r="I6" s="24"/>
      <c r="J6" s="48"/>
      <c r="K6" s="24"/>
      <c r="L6" s="28"/>
      <c r="M6" s="29"/>
    </row>
    <row r="7">
      <c r="A7" s="46" t="s">
        <v>60</v>
      </c>
      <c r="B7" s="25" t="s">
        <v>61</v>
      </c>
      <c r="C7" s="25"/>
      <c r="D7" s="48" t="s">
        <v>57</v>
      </c>
      <c r="E7" s="48" t="s">
        <v>58</v>
      </c>
      <c r="F7" s="48" t="s">
        <v>59</v>
      </c>
      <c r="G7" s="24"/>
      <c r="H7" s="24"/>
      <c r="I7" s="25" t="s">
        <v>61</v>
      </c>
      <c r="J7" s="48"/>
      <c r="K7" s="24"/>
      <c r="L7" s="28"/>
      <c r="M7" s="29"/>
    </row>
    <row r="8">
      <c r="A8" s="52" t="s">
        <v>63</v>
      </c>
      <c r="B8" s="54"/>
      <c r="C8" s="54" t="s">
        <v>64</v>
      </c>
      <c r="D8" s="54" t="s">
        <v>64</v>
      </c>
      <c r="E8" s="54" t="s">
        <v>64</v>
      </c>
      <c r="F8" s="56"/>
      <c r="G8" s="54" t="s">
        <v>69</v>
      </c>
      <c r="H8" s="54" t="s">
        <v>70</v>
      </c>
      <c r="I8" s="54" t="s">
        <v>70</v>
      </c>
      <c r="J8" s="56"/>
      <c r="K8" s="54" t="s">
        <v>71</v>
      </c>
      <c r="L8" s="58"/>
      <c r="M8" s="60" t="s">
        <v>73</v>
      </c>
    </row>
    <row r="9">
      <c r="A9" s="46" t="s">
        <v>74</v>
      </c>
      <c r="B9" s="25"/>
      <c r="C9" s="25" t="s">
        <v>75</v>
      </c>
      <c r="D9" s="25" t="s">
        <v>76</v>
      </c>
      <c r="E9" s="25" t="s">
        <v>76</v>
      </c>
      <c r="F9" s="25" t="s">
        <v>76</v>
      </c>
      <c r="G9" s="24"/>
      <c r="H9" s="24"/>
      <c r="I9" s="25"/>
      <c r="J9" s="24"/>
      <c r="K9" s="24"/>
      <c r="L9" s="28"/>
      <c r="M9" s="29"/>
    </row>
    <row r="10">
      <c r="A10" s="46" t="s">
        <v>77</v>
      </c>
      <c r="B10" s="25"/>
      <c r="C10" s="25" t="s">
        <v>78</v>
      </c>
      <c r="D10" s="25" t="s">
        <v>76</v>
      </c>
      <c r="E10" s="25" t="s">
        <v>76</v>
      </c>
      <c r="F10" s="25" t="s">
        <v>76</v>
      </c>
      <c r="G10" s="24"/>
      <c r="H10" s="24"/>
      <c r="I10" s="25"/>
      <c r="J10" s="24"/>
      <c r="K10" s="24"/>
      <c r="L10" s="28"/>
      <c r="M10" s="29"/>
    </row>
    <row r="11">
      <c r="A11" s="65" t="s">
        <v>32</v>
      </c>
      <c r="B11" s="67" t="s">
        <v>82</v>
      </c>
      <c r="C11" s="69"/>
      <c r="D11" s="25"/>
      <c r="E11" s="25"/>
      <c r="F11" s="24"/>
      <c r="G11" s="24"/>
      <c r="I11" s="25"/>
      <c r="J11" s="24"/>
      <c r="K11" s="24"/>
      <c r="L11" s="28"/>
      <c r="M11" s="29"/>
    </row>
    <row r="12">
      <c r="A12" s="71"/>
      <c r="B12" s="73" t="s">
        <v>86</v>
      </c>
      <c r="C12" s="75" t="s">
        <v>89</v>
      </c>
      <c r="D12" s="25"/>
      <c r="E12" s="25"/>
      <c r="F12" s="25"/>
      <c r="G12" s="25"/>
      <c r="I12" s="25"/>
      <c r="J12" s="25" t="s">
        <v>95</v>
      </c>
      <c r="K12" s="24"/>
      <c r="L12" s="28"/>
      <c r="M12" s="29"/>
    </row>
    <row r="13">
      <c r="A13" s="71" t="s">
        <v>96</v>
      </c>
      <c r="B13" s="73" t="s">
        <v>97</v>
      </c>
      <c r="C13" s="77"/>
      <c r="D13" s="25" t="s">
        <v>50</v>
      </c>
      <c r="E13" s="25" t="s">
        <v>15</v>
      </c>
      <c r="F13" s="25"/>
      <c r="G13" s="25" t="s">
        <v>15</v>
      </c>
      <c r="I13" s="79"/>
      <c r="J13" s="25" t="s">
        <v>99</v>
      </c>
      <c r="K13" s="24"/>
      <c r="L13" s="81" t="s">
        <v>15</v>
      </c>
      <c r="M13" s="20"/>
      <c r="O13" s="10" t="s">
        <v>100</v>
      </c>
    </row>
    <row r="14">
      <c r="A14" s="71" t="s">
        <v>101</v>
      </c>
      <c r="B14" s="77"/>
      <c r="C14" s="77" t="s">
        <v>102</v>
      </c>
      <c r="D14" s="25" t="s">
        <v>103</v>
      </c>
      <c r="E14" s="25" t="s">
        <v>100</v>
      </c>
      <c r="F14" s="25" t="s">
        <v>15</v>
      </c>
      <c r="G14" s="25" t="s">
        <v>104</v>
      </c>
      <c r="I14" s="79"/>
      <c r="J14" s="25" t="s">
        <v>99</v>
      </c>
      <c r="K14" s="24"/>
      <c r="L14" s="81" t="s">
        <v>15</v>
      </c>
      <c r="M14" s="20"/>
      <c r="O14" s="10" t="s">
        <v>105</v>
      </c>
    </row>
    <row r="15">
      <c r="A15" s="71"/>
      <c r="B15" s="73"/>
      <c r="C15" s="77"/>
      <c r="D15" s="25" t="s">
        <v>103</v>
      </c>
      <c r="E15" s="25" t="s">
        <v>105</v>
      </c>
      <c r="F15" s="25"/>
      <c r="G15" s="25"/>
      <c r="I15" s="25"/>
      <c r="J15" s="25" t="s">
        <v>99</v>
      </c>
      <c r="K15" s="24"/>
      <c r="L15" s="28"/>
      <c r="M15" s="20"/>
      <c r="O15" s="10" t="s">
        <v>105</v>
      </c>
    </row>
    <row r="16">
      <c r="A16" s="71" t="s">
        <v>107</v>
      </c>
      <c r="B16" s="73"/>
      <c r="C16" s="77" t="s">
        <v>102</v>
      </c>
      <c r="D16" s="25" t="s">
        <v>103</v>
      </c>
      <c r="E16" s="25" t="s">
        <v>105</v>
      </c>
      <c r="F16" s="25" t="s">
        <v>15</v>
      </c>
      <c r="G16" s="25"/>
      <c r="H16" s="10" t="s">
        <v>15</v>
      </c>
      <c r="I16" s="25"/>
      <c r="J16" s="25" t="s">
        <v>99</v>
      </c>
      <c r="K16" s="24"/>
      <c r="L16" s="28"/>
      <c r="M16" s="20"/>
      <c r="O16" s="10" t="s">
        <v>105</v>
      </c>
    </row>
    <row r="17">
      <c r="A17" s="71" t="s">
        <v>111</v>
      </c>
      <c r="B17" s="73"/>
      <c r="C17" s="77"/>
      <c r="D17" s="25" t="s">
        <v>103</v>
      </c>
      <c r="E17" s="25" t="s">
        <v>105</v>
      </c>
      <c r="F17" s="25" t="s">
        <v>15</v>
      </c>
      <c r="G17" s="25"/>
      <c r="H17" s="10" t="s">
        <v>15</v>
      </c>
      <c r="I17" s="25" t="s">
        <v>100</v>
      </c>
      <c r="J17" s="25" t="s">
        <v>99</v>
      </c>
      <c r="K17" s="24"/>
      <c r="L17" s="28"/>
      <c r="M17" s="20"/>
      <c r="O17" s="10" t="s">
        <v>105</v>
      </c>
    </row>
    <row r="18">
      <c r="A18" s="71"/>
      <c r="B18" s="73"/>
      <c r="C18" s="77"/>
      <c r="D18" s="25" t="s">
        <v>103</v>
      </c>
      <c r="E18" s="25" t="s">
        <v>105</v>
      </c>
      <c r="F18" s="24"/>
      <c r="G18" s="24"/>
      <c r="I18" s="25"/>
      <c r="J18" s="24"/>
      <c r="K18" s="24"/>
      <c r="L18" s="28"/>
      <c r="M18" s="20"/>
      <c r="O18" s="10" t="s">
        <v>105</v>
      </c>
    </row>
    <row r="19">
      <c r="A19" s="71" t="s">
        <v>112</v>
      </c>
      <c r="B19" s="73" t="s">
        <v>15</v>
      </c>
      <c r="C19" s="77" t="s">
        <v>102</v>
      </c>
      <c r="D19" s="25" t="s">
        <v>103</v>
      </c>
      <c r="E19" s="25" t="s">
        <v>105</v>
      </c>
      <c r="F19" s="25" t="s">
        <v>113</v>
      </c>
      <c r="G19" s="25"/>
      <c r="I19" s="25" t="s">
        <v>15</v>
      </c>
      <c r="J19" s="25" t="s">
        <v>114</v>
      </c>
      <c r="K19" s="24"/>
      <c r="L19" s="28"/>
      <c r="M19" s="20"/>
      <c r="O19" s="10" t="s">
        <v>105</v>
      </c>
    </row>
    <row r="20">
      <c r="A20" s="71" t="s">
        <v>116</v>
      </c>
      <c r="B20" s="73" t="s">
        <v>118</v>
      </c>
      <c r="C20" s="77" t="s">
        <v>15</v>
      </c>
      <c r="D20" s="25" t="s">
        <v>103</v>
      </c>
      <c r="E20" s="25" t="s">
        <v>105</v>
      </c>
      <c r="F20" s="25" t="s">
        <v>120</v>
      </c>
      <c r="G20" s="24"/>
      <c r="I20" s="25" t="s">
        <v>100</v>
      </c>
      <c r="J20" s="25" t="s">
        <v>15</v>
      </c>
      <c r="K20" s="24"/>
      <c r="L20" s="28"/>
      <c r="M20" s="20"/>
      <c r="O20" s="10" t="s">
        <v>105</v>
      </c>
    </row>
    <row r="21">
      <c r="A21" s="71" t="s">
        <v>121</v>
      </c>
      <c r="B21" s="73"/>
      <c r="C21" s="77" t="s">
        <v>15</v>
      </c>
      <c r="D21" s="25" t="s">
        <v>103</v>
      </c>
      <c r="E21" s="25" t="s">
        <v>105</v>
      </c>
      <c r="F21" s="25" t="s">
        <v>105</v>
      </c>
      <c r="G21" s="24"/>
      <c r="I21" s="25" t="s">
        <v>15</v>
      </c>
      <c r="J21" s="25" t="s">
        <v>15</v>
      </c>
      <c r="K21" s="24"/>
      <c r="L21" s="28"/>
      <c r="M21" s="20"/>
      <c r="O21" s="10" t="s">
        <v>105</v>
      </c>
    </row>
    <row r="22">
      <c r="A22" s="71" t="s">
        <v>124</v>
      </c>
      <c r="B22" s="73"/>
      <c r="C22" s="77"/>
      <c r="D22" s="25" t="s">
        <v>103</v>
      </c>
      <c r="E22" s="25" t="s">
        <v>105</v>
      </c>
      <c r="F22" s="79" t="s">
        <v>125</v>
      </c>
      <c r="G22" s="24"/>
      <c r="I22" s="25"/>
      <c r="J22" s="25" t="s">
        <v>15</v>
      </c>
      <c r="K22" s="24"/>
      <c r="L22" s="28"/>
      <c r="M22" s="20"/>
      <c r="O22" s="10" t="s">
        <v>105</v>
      </c>
    </row>
    <row r="23">
      <c r="B23" s="73"/>
      <c r="C23" s="77" t="s">
        <v>15</v>
      </c>
      <c r="D23" s="25" t="s">
        <v>103</v>
      </c>
      <c r="E23" s="25" t="s">
        <v>105</v>
      </c>
      <c r="F23" s="79" t="s">
        <v>125</v>
      </c>
      <c r="G23" s="25"/>
      <c r="I23" s="25" t="s">
        <v>105</v>
      </c>
      <c r="J23" s="25" t="s">
        <v>15</v>
      </c>
      <c r="K23" s="24"/>
      <c r="L23" s="28"/>
      <c r="M23" s="20"/>
      <c r="O23" s="10" t="s">
        <v>105</v>
      </c>
    </row>
    <row r="24">
      <c r="A24" s="71" t="s">
        <v>128</v>
      </c>
      <c r="B24" s="73"/>
      <c r="C24" s="77"/>
      <c r="D24" s="86" t="s">
        <v>103</v>
      </c>
      <c r="E24" s="79" t="s">
        <v>134</v>
      </c>
      <c r="F24" s="88"/>
      <c r="G24" s="25"/>
      <c r="I24" s="25"/>
      <c r="J24" s="25" t="s">
        <v>15</v>
      </c>
      <c r="K24" s="24"/>
      <c r="L24" s="19" t="s">
        <v>135</v>
      </c>
      <c r="M24" s="20"/>
      <c r="O24" s="10" t="s">
        <v>105</v>
      </c>
    </row>
    <row r="25">
      <c r="A25" s="71" t="s">
        <v>136</v>
      </c>
      <c r="C25" s="71" t="s">
        <v>137</v>
      </c>
      <c r="D25" s="25" t="s">
        <v>138</v>
      </c>
      <c r="E25" s="79" t="s">
        <v>134</v>
      </c>
      <c r="F25" s="25" t="s">
        <v>138</v>
      </c>
      <c r="G25" s="25" t="s">
        <v>138</v>
      </c>
      <c r="I25" s="25"/>
      <c r="J25" s="77" t="s">
        <v>139</v>
      </c>
      <c r="K25" s="24"/>
      <c r="L25" s="19" t="s">
        <v>140</v>
      </c>
      <c r="M25" s="29"/>
      <c r="O25" s="10" t="s">
        <v>105</v>
      </c>
    </row>
    <row r="26">
      <c r="A26" s="71" t="s">
        <v>141</v>
      </c>
      <c r="B26" s="90" t="s">
        <v>142</v>
      </c>
      <c r="C26" s="92" t="s">
        <v>144</v>
      </c>
      <c r="D26" s="25"/>
      <c r="E26" s="79" t="s">
        <v>134</v>
      </c>
      <c r="F26" s="24"/>
      <c r="G26" s="25"/>
      <c r="H26" s="24"/>
      <c r="I26" s="25"/>
      <c r="J26" s="77" t="s">
        <v>146</v>
      </c>
      <c r="K26" s="24"/>
      <c r="L26" s="28"/>
      <c r="M26" s="29"/>
      <c r="O26" s="10" t="s">
        <v>105</v>
      </c>
    </row>
    <row r="27">
      <c r="B27" s="73"/>
      <c r="C27" s="73"/>
      <c r="D27" s="25"/>
      <c r="E27" s="25"/>
      <c r="F27" s="24"/>
      <c r="G27" s="24"/>
      <c r="H27" s="24"/>
      <c r="I27" s="24"/>
      <c r="J27" s="24"/>
      <c r="K27" s="24"/>
      <c r="L27" s="28"/>
      <c r="M27" s="29"/>
    </row>
    <row r="28">
      <c r="A28" s="46" t="s">
        <v>147</v>
      </c>
      <c r="B28" s="79" t="s">
        <v>148</v>
      </c>
      <c r="C28" s="25" t="s">
        <v>149</v>
      </c>
      <c r="D28" s="25" t="s">
        <v>150</v>
      </c>
      <c r="E28" s="25" t="s">
        <v>151</v>
      </c>
      <c r="F28" s="25" t="s">
        <v>152</v>
      </c>
      <c r="G28" s="24"/>
      <c r="H28" s="24"/>
      <c r="I28" s="24"/>
      <c r="J28" s="24"/>
      <c r="K28" s="24"/>
      <c r="L28" s="28"/>
      <c r="M28" s="29"/>
    </row>
    <row r="29">
      <c r="A29" s="46" t="s">
        <v>156</v>
      </c>
      <c r="B29" s="79" t="s">
        <v>157</v>
      </c>
      <c r="C29" s="25"/>
      <c r="D29" s="25" t="s">
        <v>158</v>
      </c>
      <c r="E29" s="25" t="s">
        <v>159</v>
      </c>
      <c r="F29" s="25" t="s">
        <v>160</v>
      </c>
      <c r="G29" s="25"/>
      <c r="H29" s="24"/>
      <c r="I29" s="25" t="s">
        <v>159</v>
      </c>
      <c r="J29" s="25" t="s">
        <v>159</v>
      </c>
      <c r="K29" s="24"/>
      <c r="L29" s="28"/>
      <c r="M29" s="29"/>
    </row>
    <row r="30">
      <c r="A30" s="54" t="s">
        <v>162</v>
      </c>
      <c r="B30" s="95" t="s">
        <v>164</v>
      </c>
      <c r="C30" s="54" t="s">
        <v>64</v>
      </c>
      <c r="D30" s="97"/>
      <c r="E30" s="56"/>
      <c r="F30" s="54" t="s">
        <v>64</v>
      </c>
      <c r="G30" s="56"/>
      <c r="H30" s="54"/>
      <c r="I30" s="54" t="s">
        <v>172</v>
      </c>
      <c r="J30" s="54" t="s">
        <v>64</v>
      </c>
      <c r="K30" s="54" t="s">
        <v>71</v>
      </c>
      <c r="L30" s="58"/>
      <c r="M30" s="99"/>
    </row>
    <row r="31">
      <c r="A31" s="101" t="s">
        <v>177</v>
      </c>
      <c r="B31" s="25" t="s">
        <v>179</v>
      </c>
      <c r="C31" s="25" t="s">
        <v>179</v>
      </c>
      <c r="D31" s="25" t="s">
        <v>158</v>
      </c>
      <c r="E31" s="79" t="s">
        <v>180</v>
      </c>
      <c r="F31" s="79" t="s">
        <v>181</v>
      </c>
      <c r="G31" s="24"/>
      <c r="H31" s="25" t="s">
        <v>179</v>
      </c>
      <c r="I31" s="24"/>
      <c r="J31" s="24"/>
      <c r="K31" s="24"/>
      <c r="L31" s="28"/>
      <c r="M31" s="29"/>
    </row>
    <row r="32">
      <c r="A32" s="46" t="s">
        <v>182</v>
      </c>
      <c r="B32" s="24"/>
      <c r="C32" s="25" t="s">
        <v>183</v>
      </c>
      <c r="D32" s="25" t="s">
        <v>158</v>
      </c>
      <c r="E32" s="79" t="s">
        <v>181</v>
      </c>
      <c r="F32" s="79" t="s">
        <v>180</v>
      </c>
      <c r="G32" s="24"/>
      <c r="H32" s="24"/>
      <c r="I32" s="24"/>
      <c r="J32" s="24"/>
      <c r="K32" s="24"/>
      <c r="L32" s="28"/>
      <c r="M32" s="29"/>
    </row>
    <row r="33">
      <c r="A33" s="46" t="s">
        <v>184</v>
      </c>
      <c r="B33" s="25" t="s">
        <v>185</v>
      </c>
      <c r="C33" s="1"/>
      <c r="D33" s="1"/>
      <c r="E33" s="79" t="s">
        <v>181</v>
      </c>
      <c r="F33" s="79" t="s">
        <v>180</v>
      </c>
      <c r="G33" s="1"/>
      <c r="H33" s="1"/>
      <c r="I33" s="1"/>
      <c r="J33" s="1"/>
      <c r="K33" s="1"/>
      <c r="L33" s="28"/>
      <c r="M33" s="29"/>
    </row>
    <row r="34">
      <c r="A34" s="103" t="s">
        <v>186</v>
      </c>
      <c r="B34" s="105"/>
      <c r="C34" s="106"/>
      <c r="D34" s="106" t="s">
        <v>158</v>
      </c>
      <c r="E34" s="106" t="s">
        <v>193</v>
      </c>
      <c r="F34" s="106" t="s">
        <v>193</v>
      </c>
      <c r="G34" s="106" t="s">
        <v>194</v>
      </c>
      <c r="H34" s="106" t="s">
        <v>194</v>
      </c>
      <c r="I34" s="106" t="s">
        <v>194</v>
      </c>
      <c r="J34" s="106" t="s">
        <v>195</v>
      </c>
      <c r="K34" s="108" t="s">
        <v>196</v>
      </c>
      <c r="L34" s="43"/>
      <c r="M34" s="45"/>
    </row>
    <row r="35">
      <c r="A35" s="1"/>
      <c r="B35" s="1"/>
      <c r="C35" s="1"/>
      <c r="D35" s="1"/>
      <c r="E35" s="1"/>
      <c r="F35" s="1"/>
      <c r="G35" s="1"/>
      <c r="H35" s="110" t="s">
        <v>197</v>
      </c>
      <c r="K35" s="1"/>
      <c r="L35" s="1"/>
      <c r="M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>
      <c r="A37" s="1"/>
      <c r="B37" s="69"/>
      <c r="C37" s="112" t="s">
        <v>201</v>
      </c>
      <c r="D37" s="69"/>
      <c r="E37" s="69"/>
      <c r="F37" s="69"/>
      <c r="G37" s="69"/>
      <c r="H37" s="114" t="s">
        <v>204</v>
      </c>
      <c r="I37" s="69"/>
      <c r="J37" s="114" t="s">
        <v>206</v>
      </c>
      <c r="K37" s="69"/>
      <c r="L37" s="1"/>
      <c r="M37" s="1"/>
    </row>
    <row r="38">
      <c r="A38" s="1"/>
      <c r="B38" s="69"/>
      <c r="C38" s="69"/>
      <c r="D38" s="116" t="s">
        <v>207</v>
      </c>
      <c r="E38" s="118"/>
      <c r="F38" s="69"/>
      <c r="G38" s="69"/>
      <c r="H38" s="120" t="s">
        <v>209</v>
      </c>
      <c r="I38" s="69"/>
      <c r="J38" s="122" t="s">
        <v>212</v>
      </c>
      <c r="K38" s="122"/>
      <c r="L38" s="1"/>
      <c r="M38" s="1"/>
    </row>
    <row r="39">
      <c r="A39" s="1"/>
      <c r="B39" s="69"/>
      <c r="C39" s="122"/>
      <c r="D39" s="122" t="s">
        <v>129</v>
      </c>
      <c r="E39" s="122" t="s">
        <v>213</v>
      </c>
      <c r="F39" s="122"/>
      <c r="G39" s="69"/>
      <c r="H39" s="122" t="s">
        <v>214</v>
      </c>
      <c r="I39" s="69"/>
      <c r="J39" s="122" t="s">
        <v>215</v>
      </c>
      <c r="K39" s="69"/>
      <c r="L39" s="110" t="s">
        <v>6</v>
      </c>
      <c r="M39" s="124">
        <v>43560.0</v>
      </c>
    </row>
    <row r="40">
      <c r="A40" s="1"/>
      <c r="B40" s="69"/>
      <c r="C40" s="122"/>
      <c r="D40" s="122" t="s">
        <v>161</v>
      </c>
      <c r="E40" s="122" t="s">
        <v>216</v>
      </c>
      <c r="F40" s="122" t="s">
        <v>217</v>
      </c>
      <c r="G40" s="1"/>
      <c r="H40" s="122" t="s">
        <v>218</v>
      </c>
      <c r="I40" s="69"/>
      <c r="J40" s="122" t="s">
        <v>219</v>
      </c>
      <c r="K40" s="69"/>
      <c r="L40" s="110" t="s">
        <v>7</v>
      </c>
      <c r="M40" s="79" t="s">
        <v>220</v>
      </c>
    </row>
    <row r="41">
      <c r="A41" s="1"/>
      <c r="B41" s="69"/>
      <c r="C41" s="122"/>
      <c r="D41" s="122" t="s">
        <v>221</v>
      </c>
      <c r="E41" s="122" t="s">
        <v>222</v>
      </c>
      <c r="F41" s="122" t="s">
        <v>162</v>
      </c>
      <c r="G41" s="1"/>
      <c r="H41" s="122" t="s">
        <v>223</v>
      </c>
      <c r="I41" s="69"/>
      <c r="J41" s="122" t="s">
        <v>224</v>
      </c>
      <c r="K41" s="69"/>
      <c r="L41" s="110" t="s">
        <v>225</v>
      </c>
      <c r="M41" s="124">
        <v>43560.0</v>
      </c>
    </row>
    <row r="42">
      <c r="A42" s="1"/>
      <c r="B42" s="69"/>
      <c r="C42" s="122"/>
      <c r="D42" s="122" t="s">
        <v>226</v>
      </c>
      <c r="E42" s="126" t="s">
        <v>227</v>
      </c>
      <c r="F42" s="69"/>
      <c r="G42" s="69"/>
      <c r="H42" s="122" t="s">
        <v>229</v>
      </c>
      <c r="I42" s="69"/>
      <c r="J42" s="122" t="s">
        <v>230</v>
      </c>
      <c r="K42" s="128"/>
      <c r="L42" s="110" t="s">
        <v>8</v>
      </c>
      <c r="M42" s="25">
        <v>2.0</v>
      </c>
    </row>
    <row r="43">
      <c r="A43" s="1"/>
      <c r="B43" s="69"/>
      <c r="C43" s="69"/>
      <c r="D43" s="122" t="s">
        <v>231</v>
      </c>
      <c r="E43" s="122" t="s">
        <v>232</v>
      </c>
      <c r="F43" s="69"/>
      <c r="G43" s="69"/>
      <c r="H43" s="122"/>
      <c r="I43" s="69"/>
      <c r="J43" s="122"/>
      <c r="K43" s="128"/>
      <c r="L43" s="110" t="s">
        <v>233</v>
      </c>
      <c r="M43" s="25">
        <v>4.0</v>
      </c>
    </row>
    <row r="44">
      <c r="A44" s="1"/>
      <c r="B44" s="69"/>
      <c r="C44" s="122"/>
      <c r="D44" s="122" t="s">
        <v>93</v>
      </c>
      <c r="E44" s="122" t="s">
        <v>234</v>
      </c>
      <c r="F44" s="69"/>
      <c r="G44" s="69"/>
      <c r="H44" s="114" t="s">
        <v>235</v>
      </c>
      <c r="I44" s="69"/>
      <c r="J44" s="114" t="s">
        <v>236</v>
      </c>
      <c r="K44" s="69"/>
      <c r="L44" s="110" t="s">
        <v>237</v>
      </c>
      <c r="M44" s="124">
        <v>43529.0</v>
      </c>
    </row>
    <row r="45">
      <c r="A45" s="1"/>
      <c r="B45" s="69"/>
      <c r="C45" s="122" t="s">
        <v>238</v>
      </c>
      <c r="D45" s="122"/>
      <c r="E45" s="122"/>
      <c r="F45" s="69"/>
      <c r="G45" s="69"/>
      <c r="H45" s="122" t="s">
        <v>239</v>
      </c>
      <c r="I45" s="69"/>
      <c r="J45" s="122" t="s">
        <v>240</v>
      </c>
      <c r="K45" s="69"/>
      <c r="L45" s="110" t="s">
        <v>4</v>
      </c>
      <c r="M45" s="130">
        <v>43468.0</v>
      </c>
    </row>
    <row r="46">
      <c r="A46" s="1"/>
      <c r="B46" s="69"/>
      <c r="C46" s="69"/>
      <c r="D46" s="69"/>
      <c r="E46" s="69"/>
      <c r="F46" s="69"/>
      <c r="G46" s="69"/>
      <c r="H46" s="122" t="s">
        <v>245</v>
      </c>
      <c r="I46" s="69"/>
      <c r="J46" s="122" t="s">
        <v>246</v>
      </c>
      <c r="K46" s="69"/>
      <c r="L46" s="110" t="s">
        <v>247</v>
      </c>
      <c r="M46" s="79" t="s">
        <v>248</v>
      </c>
    </row>
    <row r="47">
      <c r="A47" s="1"/>
      <c r="B47" s="69"/>
      <c r="C47" s="69"/>
      <c r="D47" s="167" t="s">
        <v>249</v>
      </c>
      <c r="E47" s="69"/>
      <c r="F47" s="69"/>
      <c r="G47" s="69"/>
      <c r="H47" s="122" t="s">
        <v>229</v>
      </c>
      <c r="I47" s="69"/>
      <c r="J47" s="122" t="s">
        <v>214</v>
      </c>
      <c r="K47" s="69"/>
      <c r="L47" s="110" t="s">
        <v>274</v>
      </c>
      <c r="M47" s="25" t="s">
        <v>275</v>
      </c>
    </row>
    <row r="48">
      <c r="A48" s="1"/>
      <c r="B48" s="69"/>
      <c r="C48" s="69"/>
      <c r="D48" s="122" t="s">
        <v>276</v>
      </c>
      <c r="E48" s="69"/>
      <c r="F48" s="69"/>
      <c r="G48" s="69"/>
      <c r="H48" s="122" t="s">
        <v>277</v>
      </c>
      <c r="I48" s="69"/>
      <c r="J48" s="122" t="s">
        <v>278</v>
      </c>
      <c r="K48" s="69"/>
      <c r="L48" s="110" t="s">
        <v>279</v>
      </c>
      <c r="M48" s="25" t="s">
        <v>280</v>
      </c>
    </row>
    <row r="49">
      <c r="A49" s="1"/>
      <c r="B49" s="69"/>
      <c r="C49" s="69"/>
      <c r="D49" s="122" t="s">
        <v>281</v>
      </c>
      <c r="E49" s="69"/>
      <c r="F49" s="69"/>
      <c r="G49" s="69"/>
      <c r="H49" s="122" t="s">
        <v>223</v>
      </c>
      <c r="I49" s="69"/>
      <c r="J49" s="122" t="s">
        <v>218</v>
      </c>
      <c r="K49" s="69"/>
      <c r="L49" s="1"/>
      <c r="M49" s="1"/>
    </row>
    <row r="50">
      <c r="A50" s="1"/>
      <c r="B50" s="69"/>
      <c r="C50" s="69"/>
      <c r="D50" s="122" t="s">
        <v>283</v>
      </c>
      <c r="E50" s="69"/>
      <c r="F50" s="69"/>
      <c r="G50" s="69"/>
      <c r="H50" s="122"/>
      <c r="I50" s="69"/>
      <c r="J50" s="1"/>
      <c r="K50" s="69"/>
      <c r="L50" s="110" t="s">
        <v>284</v>
      </c>
      <c r="M50" s="25" t="s">
        <v>285</v>
      </c>
    </row>
    <row r="51">
      <c r="A51" s="1"/>
      <c r="B51" s="69"/>
      <c r="C51" s="69"/>
      <c r="D51" s="122" t="s">
        <v>286</v>
      </c>
      <c r="E51" s="69"/>
      <c r="F51" s="69"/>
      <c r="G51" s="69"/>
      <c r="H51" s="114" t="s">
        <v>287</v>
      </c>
      <c r="I51" s="69"/>
      <c r="J51" s="114" t="s">
        <v>288</v>
      </c>
      <c r="K51" s="69"/>
      <c r="L51" s="110" t="s">
        <v>289</v>
      </c>
      <c r="M51" s="25" t="s">
        <v>290</v>
      </c>
    </row>
    <row r="52">
      <c r="A52" s="1"/>
      <c r="B52" s="69"/>
      <c r="C52" s="69"/>
      <c r="D52" s="122" t="s">
        <v>291</v>
      </c>
      <c r="E52" s="69"/>
      <c r="F52" s="69"/>
      <c r="G52" s="69"/>
      <c r="H52" s="122" t="s">
        <v>245</v>
      </c>
      <c r="I52" s="69"/>
      <c r="J52" s="122" t="s">
        <v>212</v>
      </c>
      <c r="K52" s="69"/>
      <c r="L52" s="110" t="s">
        <v>292</v>
      </c>
      <c r="M52" s="130">
        <v>43499.0</v>
      </c>
    </row>
    <row r="53">
      <c r="A53" s="1"/>
      <c r="B53" s="69"/>
      <c r="C53" s="69"/>
      <c r="D53" s="122" t="s">
        <v>293</v>
      </c>
      <c r="E53" s="69"/>
      <c r="F53" s="69"/>
      <c r="G53" s="69"/>
      <c r="H53" s="122" t="s">
        <v>294</v>
      </c>
      <c r="I53" s="69"/>
      <c r="J53" s="122" t="s">
        <v>246</v>
      </c>
      <c r="K53" s="69"/>
      <c r="L53" s="110" t="s">
        <v>13</v>
      </c>
      <c r="M53" s="25" t="s">
        <v>220</v>
      </c>
    </row>
    <row r="54">
      <c r="A54" s="1"/>
      <c r="B54" s="69"/>
      <c r="C54" s="69"/>
      <c r="D54" s="69"/>
      <c r="E54" s="69"/>
      <c r="F54" s="69"/>
      <c r="G54" s="69"/>
      <c r="H54" s="122" t="s">
        <v>295</v>
      </c>
      <c r="I54" s="69"/>
      <c r="J54" s="122" t="s">
        <v>296</v>
      </c>
      <c r="K54" s="69"/>
      <c r="L54" s="110" t="s">
        <v>297</v>
      </c>
      <c r="M54" s="79" t="s">
        <v>298</v>
      </c>
    </row>
    <row r="55">
      <c r="A55" s="1"/>
      <c r="B55" s="69"/>
      <c r="C55" s="69"/>
      <c r="D55" s="69"/>
      <c r="E55" s="69"/>
      <c r="F55" s="69"/>
      <c r="G55" s="69"/>
      <c r="H55" s="122" t="s">
        <v>299</v>
      </c>
      <c r="I55" s="69"/>
      <c r="J55" s="122" t="s">
        <v>301</v>
      </c>
      <c r="L55" s="110" t="s">
        <v>302</v>
      </c>
      <c r="M55" s="25" t="s">
        <v>303</v>
      </c>
    </row>
    <row r="56">
      <c r="A56" s="1"/>
      <c r="B56" s="69"/>
      <c r="C56" s="69"/>
      <c r="D56" s="69"/>
      <c r="E56" s="69"/>
      <c r="F56" s="69"/>
      <c r="G56" s="69"/>
      <c r="H56" s="122" t="s">
        <v>304</v>
      </c>
      <c r="I56" s="69"/>
      <c r="J56" s="122" t="s">
        <v>305</v>
      </c>
      <c r="K56" s="69"/>
      <c r="L56" s="110" t="s">
        <v>306</v>
      </c>
      <c r="M56" s="25" t="s">
        <v>307</v>
      </c>
    </row>
    <row r="57">
      <c r="A57" s="1"/>
      <c r="B57" s="69"/>
      <c r="C57" s="69"/>
      <c r="D57" s="69"/>
      <c r="E57" s="69"/>
      <c r="F57" s="69"/>
      <c r="G57" s="69"/>
      <c r="H57" s="110" t="s">
        <v>305</v>
      </c>
      <c r="I57" s="69"/>
      <c r="J57" s="69"/>
      <c r="K57" s="69"/>
      <c r="L57" s="1"/>
      <c r="M57" s="1"/>
    </row>
    <row r="58">
      <c r="A58" s="1"/>
      <c r="B58" s="69"/>
      <c r="C58" s="69"/>
      <c r="D58" s="69"/>
      <c r="E58" s="69"/>
      <c r="F58" s="69"/>
      <c r="G58" s="69"/>
      <c r="H58" s="122"/>
      <c r="I58" s="69"/>
      <c r="J58" s="69"/>
      <c r="K58" s="69"/>
      <c r="L58" s="122" t="s">
        <v>245</v>
      </c>
      <c r="M58" s="1"/>
    </row>
    <row r="59">
      <c r="A59" s="1"/>
      <c r="B59" s="69"/>
      <c r="C59" s="69"/>
      <c r="D59" s="69"/>
      <c r="E59" s="69"/>
      <c r="F59" s="69"/>
      <c r="G59" s="69"/>
      <c r="H59" s="122"/>
      <c r="I59" s="69"/>
      <c r="J59" s="69"/>
      <c r="K59" s="69"/>
      <c r="L59" s="122" t="s">
        <v>318</v>
      </c>
      <c r="M59" s="1"/>
    </row>
    <row r="60">
      <c r="A60" s="1"/>
      <c r="B60" s="69"/>
      <c r="C60" s="69"/>
      <c r="D60" s="69"/>
      <c r="E60" s="69"/>
      <c r="F60" s="69"/>
      <c r="G60" s="69"/>
      <c r="H60" s="1"/>
      <c r="I60" s="69"/>
      <c r="J60" s="69"/>
      <c r="K60" s="69"/>
      <c r="L60" s="122" t="s">
        <v>319</v>
      </c>
      <c r="M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</sheetData>
  <mergeCells count="2">
    <mergeCell ref="J55:K55"/>
    <mergeCell ref="H35:J35"/>
  </mergeCells>
  <printOptions gridLines="1" horizontalCentered="1"/>
  <pageMargins bottom="0.75" footer="0.0" header="0.0" left="0.7" right="0.7" top="0.75"/>
  <pageSetup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7.86"/>
    <col customWidth="1" min="2" max="2" width="32.71"/>
    <col customWidth="1" min="3" max="3" width="52.0"/>
    <col customWidth="1" min="4" max="4" width="36.57"/>
  </cols>
  <sheetData>
    <row r="1">
      <c r="A1" s="4"/>
      <c r="B1" s="7"/>
      <c r="C1" s="9"/>
      <c r="D1" s="9"/>
      <c r="E1" s="11"/>
      <c r="F1" s="13"/>
    </row>
    <row r="2">
      <c r="A2" s="15" t="s">
        <v>17</v>
      </c>
      <c r="B2" s="7"/>
      <c r="C2" s="9"/>
      <c r="D2" s="9"/>
      <c r="E2" s="11"/>
      <c r="F2" s="13"/>
    </row>
    <row r="3">
      <c r="A3" s="9"/>
      <c r="B3" s="9"/>
      <c r="C3" s="9"/>
      <c r="D3" s="9"/>
      <c r="E3" s="11"/>
      <c r="F3" s="13"/>
    </row>
    <row r="4">
      <c r="A4" s="9" t="s">
        <v>19</v>
      </c>
      <c r="B4" s="9" t="s">
        <v>20</v>
      </c>
      <c r="C4" s="9" t="s">
        <v>21</v>
      </c>
      <c r="D4" s="9" t="s">
        <v>22</v>
      </c>
      <c r="E4" s="11"/>
      <c r="F4" s="13"/>
    </row>
    <row r="5">
      <c r="A5" s="23" t="str">
        <f>HYPERLINK("https://docs.google.com/document/d/1LjqPMYc4Yy9AAG6U5Z8rwbElCnCKWpOtooTu7H4koIM/edit?usp=sharing","Pushcar")</f>
        <v>Pushcar</v>
      </c>
      <c r="B5" s="26" t="str">
        <f>HYPERLINK("https://docs.google.com/document/d/1Sn8SHuDiMROvHTAC1rDvQK2cIfP2uvmvptOTiagtGfg/edit","Carroll")</f>
        <v>Carroll</v>
      </c>
      <c r="C5" s="23" t="str">
        <f>HYPERLINK("https://docs.google.com/spreadsheets/d/1d3N5mmmoT5i8GHa3UR5OkuqRdHr1wF7QaFwYqCpxWeU/edit#gid=0","Scholl- PE/Health")</f>
        <v>Scholl- PE/Health</v>
      </c>
      <c r="D5" s="23" t="str">
        <f>HYPERLINK("https://docs.google.com/spreadsheets/d/1dPzWbeArULu8hCgYcbq8K5GTnAmGZ8BCjX-c7zI0NZE/edit#gid=0","Kevin Charlson")</f>
        <v>Kevin Charlson</v>
      </c>
      <c r="E5" s="11"/>
      <c r="F5" s="13"/>
    </row>
    <row r="6">
      <c r="A6" s="23" t="str">
        <f>HYPERLINK("https://docs.google.com/document/d/109pO-lOuXAbSOiOPxHxFJgWzWgJyiYO9STSQdJsymYY/edit?usp=sharing","Moyer")</f>
        <v>Moyer</v>
      </c>
      <c r="B6" s="23" t="str">
        <f>HYPERLINK("https://docs.google.com/spreadsheets/d/17PI3JslINsFvgqlmdwDk8sI_NMCHq1ZyP1py_ucKehc/edit?usp=sharing","Frazier")</f>
        <v>Frazier</v>
      </c>
      <c r="C6" s="31" t="s">
        <v>35</v>
      </c>
      <c r="D6" s="32" t="s">
        <v>36</v>
      </c>
      <c r="E6" s="11"/>
      <c r="F6" s="13"/>
    </row>
    <row r="7">
      <c r="A7" s="26" t="str">
        <f>HYPERLINK("https://docs.google.com/document/d/1sx8VcT7hiThSHAYavz5iJUw8VPWSalTaVwCaEv8pca8/edit?usp=sharing","Evans")</f>
        <v>Evans</v>
      </c>
      <c r="B7" s="26" t="str">
        <f>HYPERLINK("https://docs.google.com/document/d/1MjV4oauW_tq73CppQ4hj42gOVmD_f9yp6l8Uaqz4hWg/edit","Adams")</f>
        <v>Adams</v>
      </c>
      <c r="C7" s="26" t="str">
        <f>HYPERLINK("https://docs.google.com/document/d/1AUOUfaVR5Krv7qO4EK-PdlbINLraIs5NKl69wNtxaOk/edit","Michelle Robinson Schedule")</f>
        <v>Michelle Robinson Schedule</v>
      </c>
      <c r="D7" s="32" t="s">
        <v>37</v>
      </c>
      <c r="E7" s="11"/>
      <c r="F7" s="13"/>
    </row>
    <row r="8">
      <c r="A8" s="26" t="str">
        <f>HYPERLINK("https://docs.google.com/document/d/10_UWo8dudaemfpg5auNpN8BqIPFa24qF/edit#heading=h.u02gumqzz1s9","Caywood")</f>
        <v>Caywood</v>
      </c>
      <c r="B8" s="35"/>
      <c r="C8" s="35"/>
      <c r="D8" s="35"/>
      <c r="E8" s="11"/>
      <c r="F8" s="13"/>
    </row>
    <row r="9">
      <c r="A9" s="51"/>
      <c r="B9" s="53"/>
      <c r="C9" s="53"/>
      <c r="D9" s="53"/>
      <c r="E9" s="11"/>
      <c r="F9" s="13"/>
    </row>
    <row r="10">
      <c r="A10" s="55"/>
      <c r="B10" s="55"/>
      <c r="C10" s="55"/>
      <c r="D10" s="55"/>
      <c r="E10" s="11"/>
      <c r="F10" s="13"/>
    </row>
    <row r="11">
      <c r="A11" s="55" t="s">
        <v>65</v>
      </c>
      <c r="B11" s="55" t="s">
        <v>66</v>
      </c>
      <c r="C11" s="55" t="s">
        <v>67</v>
      </c>
      <c r="D11" s="55" t="s">
        <v>68</v>
      </c>
      <c r="E11" s="11"/>
      <c r="F11" s="13"/>
    </row>
    <row r="12">
      <c r="A12" s="35"/>
      <c r="B12" s="26" t="str">
        <f>HYPERLINK("https://docs.google.com/document/d/1U8TshKSKaJc7jdQNWxMMD9SCeTgim7ZFiM1-Gl4beOM/edit","Billings")</f>
        <v>Billings</v>
      </c>
      <c r="C12" s="26" t="str">
        <f>HYPERLINK("https://docs.google.com/document/d/1y0eAKHSqoAu_Ubl7YNXzyY-k79G1ZLThFfEy_OSNyuE/edit","Morgan Kremers ")</f>
        <v>Morgan Kremers </v>
      </c>
      <c r="D12" s="26" t="str">
        <f>HYPERLINK("https://docs.google.com/document/d/1vGgt8UU0OzyXnwvux9MMZZmRDpowvous3irnXkGPkZU/edit","Helen")</f>
        <v>Helen</v>
      </c>
      <c r="E12" s="59"/>
      <c r="F12" s="61"/>
    </row>
    <row r="13">
      <c r="A13" s="63" t="str">
        <f>HYPERLINK("https://docs.google.com/document/d/1ZKE1MF0BJIU5SHQ7DkcgO_iEuS8-9R1zyWPMVSu46VU/edit","Kiehl")</f>
        <v>Kiehl</v>
      </c>
      <c r="B13" s="26" t="str">
        <f>HYPERLINK("https://docs.google.com/spreadsheets/d/1IerPzZXRGhhy41dmt9QqZGy3-ko4S1GEJ-_5bCPWDaY/edit?usp=drive_web&amp;ouid=117959651532318847447","Kinsey")</f>
        <v>Kinsey</v>
      </c>
      <c r="C13" s="23" t="str">
        <f>HYPERLINK("https://docs.google.com/document/d/1bqrk2wPjURKB08s1AG7bGV73bzSPuRkAIu_PUAUsOEE/edit?usp=sharing","Hailey Knape")</f>
        <v>Hailey Knape</v>
      </c>
      <c r="D13" s="26" t="str">
        <f>HYPERLINK("https://docs.google.com/document/d/1eio-bT9QsULeaRzTyAx1bX_fGBEvN1LNJ6WY286q2zw/edit","Donna")</f>
        <v>Donna</v>
      </c>
      <c r="E13" s="59"/>
      <c r="F13" s="61"/>
    </row>
    <row r="14">
      <c r="A14" s="26" t="str">
        <f>HYPERLINK("https://docs.google.com/document/d/1V4lrkgKWd0VatUt2UXgRnnCRmZ9v5ZyH3NbzVS_GiPE/edit?usp=sharing","Lassle ")</f>
        <v>Lassle </v>
      </c>
      <c r="B14" s="26" t="str">
        <f>HYPERLINK("https://docs.google.com/document/d/1Nef_-oDMuAUWPWwALJI44shjWRYBCCobkOH--q-a9bg/edit","Hinton")</f>
        <v>Hinton</v>
      </c>
      <c r="C14" s="35"/>
      <c r="D14" s="26" t="str">
        <f>HYPERLINK("https://docs.google.com/document/d/1zGMRVgmIvMhraJq156Ab_e53DHpE_p6ntju48iGz9yI/edit","Trish")</f>
        <v>Trish</v>
      </c>
      <c r="E14" s="59"/>
      <c r="F14" s="61"/>
    </row>
    <row r="15">
      <c r="A15" s="35"/>
      <c r="B15" s="35"/>
      <c r="C15" s="35"/>
      <c r="D15" s="23" t="str">
        <f>HYPERLINK("https://docs.google.com/document/d/1es__4KM33Yr3O9yz9Wt1yXFzbZWgiKVyHbrpEX5Gbcw/edit?usp=sharing","Mary")</f>
        <v>Mary</v>
      </c>
      <c r="E15" s="59"/>
      <c r="F15" s="61"/>
    </row>
    <row r="16">
      <c r="A16" s="35"/>
      <c r="B16" s="35"/>
      <c r="C16" s="35"/>
      <c r="D16" s="26" t="str">
        <f>HYPERLINK("https://docs.google.com/document/d/1gByyBKdI7qCQYXoT9GlKQW5ai67LOPCe92Z4-0YxvXM/edit?usp=sharing","Jeannine")</f>
        <v>Jeannine</v>
      </c>
      <c r="E16" s="59"/>
      <c r="F16" s="61"/>
    </row>
    <row r="17">
      <c r="A17" s="35"/>
      <c r="B17" s="35"/>
      <c r="C17" s="35"/>
      <c r="D17" s="23" t="str">
        <f>HYPERLINK("https://docs.google.com/document/d/1nl4Pejrr5zJNJRsjdCW8T39fqekMbOpmx2O8TaluVMI/edit?usp=sharing","LaVonne")</f>
        <v>LaVonne</v>
      </c>
      <c r="E17" s="70" t="str">
        <f>HYPERLINK("https://docs.google.com/document/d/1ppfbJTJQha-YmYMAAik7gmwwnnGVfRKrjWfNeI5wtks/edit?usp=sharing","Schedule Template ")</f>
        <v>Schedule Template </v>
      </c>
      <c r="F17" s="61"/>
    </row>
    <row r="18">
      <c r="A18" s="72" t="s">
        <v>85</v>
      </c>
      <c r="B18" s="72" t="s">
        <v>87</v>
      </c>
      <c r="C18" s="72" t="s">
        <v>88</v>
      </c>
      <c r="D18" s="26" t="str">
        <f>HYPERLINK("https://drive.google.com/open?id=1cve-abaIVpinwBLx61eGQ9cL--XraSn_","Marcie")</f>
        <v>Marcie</v>
      </c>
      <c r="E18" s="59" t="str">
        <f>HYPERLINK("https://docs.google.com/spreadsheets/d/1o4SC17n3OBQFnCFSLLzSpa1vlxg6J0laeOyWLY2vgww/edit?usp=sharing","Title Groups")</f>
        <v>Title Groups</v>
      </c>
      <c r="F18" s="61"/>
    </row>
    <row r="19">
      <c r="A19" s="23" t="str">
        <f>HYPERLINK("https://docs.google.com/document/d/1TOQwcy4B8f39xEfTiAko0Yg7n8xX68UZjh-ErHlvgZQ/edit#heading=h.gjdgxs","Emond")</f>
        <v>Emond</v>
      </c>
      <c r="B19" s="23" t="str">
        <f>HYPERLINK("https://docs.google.com/document/d/123utKmqgimG4QvzxTIMCHLH6UDw6MwpHG7w4S9UEpWU/edit","Stevens")</f>
        <v>Stevens</v>
      </c>
      <c r="C19" s="26" t="str">
        <f>HYPERLINK("https://docs.google.com/document/d/1mYaGN9pyhkCTDfd34M1_u76l1sYHgilWjWf_aKqYRQ4/edit?usp=sharing","Heather ")</f>
        <v>Heather </v>
      </c>
      <c r="D19" s="26" t="str">
        <f>HYPERLINK("https://drive.google.com/open?id=0BzvAbmTvKsBpT0loNHIyYU1xdXdrSHc0WC1ZRklwcFRZVzlJ","Christal ")</f>
        <v>Christal </v>
      </c>
      <c r="E19" s="59"/>
      <c r="F19" s="61"/>
    </row>
    <row r="20">
      <c r="A20" s="23" t="str">
        <f>HYPERLINK("https://docs.google.com/document/d/1bgXKsm3TGR6KrEtMbalOwreJrUpHh9_0PD_urdDv8Dc/edit#","Wollenzien")</f>
        <v>Wollenzien</v>
      </c>
      <c r="B20" s="26" t="str">
        <f>HYPERLINK("https://docs.google.com/document/d/1I0dT1XXB3VAmY9P3EDMALiAEALTHECvVwHufWd8lmDA/edit","Muth")</f>
        <v>Muth</v>
      </c>
      <c r="C20" s="26" t="str">
        <f>HYPERLINK("https://docs.google.com/document/d/1kA-ulW_ZO930LE0JDCYY3pcSj7e2v8uSqkvRs0znjcQ/edit?usp=sharing","Jessica ")</f>
        <v>Jessica </v>
      </c>
      <c r="D20" s="32" t="s">
        <v>110</v>
      </c>
      <c r="E20" s="59"/>
      <c r="F20" s="61"/>
    </row>
    <row r="21">
      <c r="A21" s="26" t="str">
        <f>HYPERLINK("https://docs.google.com/document/d/1bi4m5GSF-tVEspFleWbzLzW3ZsjlKiSeJD98UP1nO5E/edit#","Johannesmeyer")</f>
        <v>Johannesmeyer</v>
      </c>
      <c r="B21" s="84"/>
      <c r="C21" s="35"/>
      <c r="D21" s="35"/>
      <c r="E21" s="59"/>
      <c r="F21" s="61"/>
    </row>
    <row r="22">
      <c r="A22" s="35"/>
      <c r="B22" s="35"/>
      <c r="C22" s="35"/>
      <c r="D22" s="35"/>
      <c r="E22" s="59"/>
      <c r="F22" s="61"/>
    </row>
    <row r="23">
      <c r="A23" s="72" t="s">
        <v>126</v>
      </c>
      <c r="B23" s="35"/>
      <c r="C23" s="35"/>
      <c r="D23" s="35"/>
      <c r="E23" s="59"/>
      <c r="F23" s="61"/>
    </row>
    <row r="24">
      <c r="A24" s="26" t="str">
        <f>HYPERLINK("https://docs.google.com/document/d/1znLFYM8nOImW-vMm0DUF8Lammu3wEXGU1YULewhf_qQ/edit?usp=sharing","Ronda Charlson")</f>
        <v>Ronda Charlson</v>
      </c>
      <c r="B24" s="35"/>
      <c r="C24" s="35"/>
      <c r="D24" s="35"/>
      <c r="E24" s="59"/>
      <c r="F24" s="61"/>
    </row>
    <row r="25">
      <c r="A25" s="26" t="str">
        <f>HYPERLINK("https://docs.google.com/spreadsheets/d/19J_hfMRVrArE99n-kxqLQGrq6NBzcqXYRzszuGtNZUM/edit?usp=sharing","Mandy Adami ")</f>
        <v>Mandy Adami </v>
      </c>
      <c r="B25" s="35"/>
      <c r="C25" s="35"/>
      <c r="D25" s="35"/>
      <c r="E25" s="59"/>
      <c r="F25" s="61"/>
    </row>
    <row r="26">
      <c r="A26" s="35"/>
      <c r="B26" s="35"/>
      <c r="C26" s="35"/>
      <c r="D26" s="35"/>
      <c r="E26" s="59"/>
      <c r="F26" s="61"/>
    </row>
    <row r="27">
      <c r="A27" s="11"/>
      <c r="B27" s="11"/>
      <c r="C27" s="11"/>
      <c r="D27" s="11"/>
      <c r="E27" s="11"/>
      <c r="F27" s="13"/>
    </row>
    <row r="28">
      <c r="A28" s="13"/>
      <c r="B28" s="13"/>
      <c r="C28" s="13"/>
      <c r="D28" s="13"/>
      <c r="E28" s="13"/>
      <c r="F28" s="13"/>
    </row>
    <row r="29">
      <c r="A29" s="13"/>
      <c r="B29" s="13"/>
      <c r="C29" s="13"/>
      <c r="D29" s="13"/>
      <c r="E29" s="13"/>
      <c r="F29" s="13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75"/>
  <cols>
    <col customWidth="1" min="1" max="1" width="26.86"/>
    <col customWidth="1" min="2" max="2" width="20.0"/>
    <col customWidth="1" min="3" max="3" width="21.43"/>
    <col customWidth="1" min="4" max="4" width="20.43"/>
    <col customWidth="1" min="5" max="5" width="19.29"/>
    <col customWidth="1" min="6" max="6" width="24.29"/>
    <col customWidth="1" min="7" max="7" width="62.71"/>
  </cols>
  <sheetData>
    <row r="1">
      <c r="A1" s="131" t="s">
        <v>211</v>
      </c>
      <c r="B1" s="133"/>
      <c r="C1" s="133"/>
      <c r="D1" s="133"/>
      <c r="E1" s="133"/>
      <c r="F1" s="133"/>
      <c r="G1" s="133"/>
      <c r="H1" s="135"/>
      <c r="I1" s="137"/>
    </row>
    <row r="2">
      <c r="A2" s="139"/>
      <c r="B2" s="141"/>
      <c r="C2" s="141"/>
      <c r="D2" s="141"/>
      <c r="E2" s="141"/>
      <c r="F2" s="141"/>
      <c r="G2" s="135"/>
      <c r="H2" s="135"/>
      <c r="I2" s="137"/>
    </row>
    <row r="3">
      <c r="A3" s="143" t="s">
        <v>256</v>
      </c>
      <c r="B3" s="145" t="s">
        <v>10</v>
      </c>
      <c r="C3" s="145" t="s">
        <v>26</v>
      </c>
      <c r="D3" s="145" t="s">
        <v>27</v>
      </c>
      <c r="E3" s="145" t="s">
        <v>28</v>
      </c>
      <c r="F3" s="145" t="s">
        <v>29</v>
      </c>
      <c r="G3" s="147"/>
      <c r="H3" s="147"/>
      <c r="I3" s="137"/>
    </row>
    <row r="4">
      <c r="A4" s="149" t="s">
        <v>261</v>
      </c>
      <c r="B4" s="150" t="s">
        <v>263</v>
      </c>
      <c r="C4" s="150" t="s">
        <v>264</v>
      </c>
      <c r="D4" s="150" t="s">
        <v>263</v>
      </c>
      <c r="E4" s="152" t="s">
        <v>265</v>
      </c>
      <c r="F4" s="150" t="s">
        <v>267</v>
      </c>
      <c r="G4" s="147"/>
      <c r="H4" s="147"/>
      <c r="I4" s="137"/>
    </row>
    <row r="5">
      <c r="A5" s="154" t="s">
        <v>261</v>
      </c>
      <c r="B5" s="150" t="s">
        <v>5</v>
      </c>
      <c r="C5" s="150" t="s">
        <v>5</v>
      </c>
      <c r="D5" s="150" t="s">
        <v>5</v>
      </c>
      <c r="E5" s="150" t="s">
        <v>5</v>
      </c>
      <c r="F5" s="150" t="s">
        <v>5</v>
      </c>
      <c r="G5" s="147"/>
      <c r="H5" s="147"/>
      <c r="I5" s="137"/>
    </row>
    <row r="6">
      <c r="A6" s="149" t="s">
        <v>15</v>
      </c>
      <c r="B6" s="150" t="s">
        <v>268</v>
      </c>
      <c r="C6" s="150" t="s">
        <v>268</v>
      </c>
      <c r="D6" s="150" t="s">
        <v>268</v>
      </c>
      <c r="E6" s="150" t="s">
        <v>268</v>
      </c>
      <c r="F6" s="150" t="s">
        <v>268</v>
      </c>
      <c r="G6" s="156"/>
      <c r="H6" s="147"/>
      <c r="I6" s="137"/>
    </row>
    <row r="7">
      <c r="A7" s="149"/>
      <c r="B7" s="150" t="s">
        <v>4</v>
      </c>
      <c r="C7" s="150" t="s">
        <v>4</v>
      </c>
      <c r="D7" s="150" t="s">
        <v>4</v>
      </c>
      <c r="E7" s="150" t="s">
        <v>4</v>
      </c>
      <c r="F7" s="150" t="s">
        <v>4</v>
      </c>
      <c r="G7" s="156"/>
      <c r="H7" s="147"/>
      <c r="I7" s="137"/>
    </row>
    <row r="8">
      <c r="A8" s="149" t="s">
        <v>193</v>
      </c>
      <c r="B8" s="150" t="s">
        <v>6</v>
      </c>
      <c r="C8" s="150" t="s">
        <v>6</v>
      </c>
      <c r="D8" s="150" t="s">
        <v>6</v>
      </c>
      <c r="E8" s="150" t="s">
        <v>6</v>
      </c>
      <c r="F8" s="150" t="s">
        <v>6</v>
      </c>
      <c r="G8" s="156"/>
      <c r="H8" s="147"/>
      <c r="I8" s="137"/>
    </row>
    <row r="9">
      <c r="A9" s="158" t="s">
        <v>270</v>
      </c>
      <c r="B9" s="152" t="s">
        <v>271</v>
      </c>
      <c r="C9" s="152" t="s">
        <v>271</v>
      </c>
      <c r="D9" s="152" t="s">
        <v>271</v>
      </c>
      <c r="E9" s="152" t="s">
        <v>271</v>
      </c>
      <c r="F9" s="152" t="s">
        <v>271</v>
      </c>
      <c r="G9" s="147"/>
      <c r="H9" s="160"/>
      <c r="I9" s="137"/>
    </row>
    <row r="10">
      <c r="A10" s="147"/>
      <c r="B10" s="162"/>
      <c r="C10" s="162"/>
      <c r="D10" s="162"/>
      <c r="E10" s="162"/>
      <c r="F10" s="162"/>
      <c r="G10" s="147"/>
      <c r="H10" s="160"/>
      <c r="I10" s="137"/>
    </row>
    <row r="11">
      <c r="A11" s="154" t="s">
        <v>272</v>
      </c>
      <c r="B11" s="145" t="s">
        <v>10</v>
      </c>
      <c r="C11" s="164" t="s">
        <v>26</v>
      </c>
      <c r="D11" s="145" t="s">
        <v>27</v>
      </c>
      <c r="E11" s="145" t="s">
        <v>28</v>
      </c>
      <c r="F11" s="145" t="s">
        <v>29</v>
      </c>
      <c r="G11" s="147"/>
      <c r="H11" s="160"/>
      <c r="I11" s="137"/>
    </row>
    <row r="12">
      <c r="A12" s="154"/>
      <c r="B12" s="150" t="s">
        <v>7</v>
      </c>
      <c r="C12" s="150" t="s">
        <v>7</v>
      </c>
      <c r="D12" s="150" t="s">
        <v>7</v>
      </c>
      <c r="E12" s="150" t="s">
        <v>7</v>
      </c>
      <c r="F12" s="150" t="s">
        <v>7</v>
      </c>
      <c r="G12" s="147"/>
      <c r="H12" s="160"/>
      <c r="I12" s="137"/>
    </row>
    <row r="13">
      <c r="A13" s="154" t="s">
        <v>273</v>
      </c>
      <c r="B13" s="152" t="s">
        <v>11</v>
      </c>
      <c r="C13" s="150" t="s">
        <v>11</v>
      </c>
      <c r="D13" s="152" t="s">
        <v>11</v>
      </c>
      <c r="E13" s="150" t="s">
        <v>11</v>
      </c>
      <c r="F13" s="152" t="s">
        <v>11</v>
      </c>
      <c r="G13" s="147"/>
      <c r="H13" s="160"/>
      <c r="I13" s="137"/>
    </row>
    <row r="14">
      <c r="A14" s="166"/>
      <c r="B14" s="168"/>
      <c r="C14" s="168"/>
      <c r="D14" s="168"/>
      <c r="E14" s="168"/>
      <c r="F14" s="168"/>
      <c r="G14" s="147"/>
      <c r="H14" s="160"/>
      <c r="I14" s="137"/>
    </row>
    <row r="15">
      <c r="A15" s="170" t="s">
        <v>282</v>
      </c>
      <c r="B15" s="145" t="s">
        <v>10</v>
      </c>
      <c r="C15" s="145" t="s">
        <v>26</v>
      </c>
      <c r="D15" s="145" t="s">
        <v>27</v>
      </c>
      <c r="E15" s="145" t="s">
        <v>28</v>
      </c>
      <c r="F15" s="145" t="s">
        <v>29</v>
      </c>
      <c r="G15" s="147"/>
      <c r="H15" s="160"/>
      <c r="I15" s="137"/>
    </row>
    <row r="16">
      <c r="A16" s="172" t="s">
        <v>300</v>
      </c>
      <c r="B16" s="150" t="s">
        <v>308</v>
      </c>
      <c r="C16" s="150" t="s">
        <v>309</v>
      </c>
      <c r="D16" s="150" t="s">
        <v>310</v>
      </c>
      <c r="E16" s="150" t="s">
        <v>311</v>
      </c>
      <c r="F16" s="152" t="s">
        <v>11</v>
      </c>
      <c r="G16" s="147"/>
      <c r="H16" s="160"/>
      <c r="I16" s="137"/>
    </row>
    <row r="17">
      <c r="A17" s="149"/>
      <c r="B17" s="150" t="s">
        <v>312</v>
      </c>
      <c r="C17" s="150" t="s">
        <v>313</v>
      </c>
      <c r="D17" s="150" t="s">
        <v>314</v>
      </c>
      <c r="E17" s="150" t="s">
        <v>6</v>
      </c>
      <c r="F17" s="150" t="s">
        <v>315</v>
      </c>
      <c r="G17" s="147"/>
      <c r="H17" s="160"/>
      <c r="I17" s="137"/>
    </row>
    <row r="18">
      <c r="A18" s="149" t="s">
        <v>316</v>
      </c>
      <c r="B18" s="150" t="s">
        <v>317</v>
      </c>
      <c r="C18" s="150" t="s">
        <v>317</v>
      </c>
      <c r="D18" s="150" t="s">
        <v>317</v>
      </c>
      <c r="E18" s="150" t="s">
        <v>317</v>
      </c>
      <c r="F18" s="150" t="s">
        <v>317</v>
      </c>
      <c r="G18" s="147"/>
      <c r="H18" s="160"/>
      <c r="I18" s="137"/>
    </row>
    <row r="19">
      <c r="A19" s="154"/>
      <c r="B19" s="150" t="s">
        <v>2</v>
      </c>
      <c r="C19" s="150" t="s">
        <v>2</v>
      </c>
      <c r="D19" s="150" t="s">
        <v>2</v>
      </c>
      <c r="E19" s="150" t="s">
        <v>2</v>
      </c>
      <c r="F19" s="150" t="s">
        <v>2</v>
      </c>
      <c r="G19" s="175"/>
      <c r="I19" s="137"/>
    </row>
    <row r="20">
      <c r="A20" s="177"/>
      <c r="B20" s="150" t="s">
        <v>274</v>
      </c>
      <c r="C20" s="150" t="s">
        <v>274</v>
      </c>
      <c r="D20" s="150" t="s">
        <v>274</v>
      </c>
      <c r="E20" s="150" t="s">
        <v>274</v>
      </c>
      <c r="F20" s="150" t="s">
        <v>274</v>
      </c>
      <c r="I20" s="137"/>
    </row>
    <row r="21">
      <c r="A21" s="179"/>
      <c r="B21" s="181" t="s">
        <v>5</v>
      </c>
      <c r="C21" s="181" t="s">
        <v>5</v>
      </c>
      <c r="D21" s="181"/>
      <c r="E21" s="181" t="s">
        <v>5</v>
      </c>
      <c r="F21" s="181" t="s">
        <v>5</v>
      </c>
      <c r="G21" s="182"/>
      <c r="H21" s="183"/>
      <c r="I21" s="185"/>
    </row>
    <row r="22">
      <c r="A22" s="187"/>
      <c r="B22" s="166"/>
      <c r="C22" s="166"/>
      <c r="D22" s="166"/>
      <c r="E22" s="166"/>
      <c r="F22" s="166"/>
      <c r="G22" s="147"/>
      <c r="H22" s="160"/>
      <c r="I22" s="137"/>
    </row>
    <row r="23">
      <c r="A23" s="188" t="s">
        <v>324</v>
      </c>
      <c r="B23" s="147"/>
      <c r="C23" s="189"/>
      <c r="D23" s="190" t="s">
        <v>325</v>
      </c>
      <c r="E23" s="147"/>
      <c r="F23" s="147"/>
      <c r="G23" s="147"/>
      <c r="H23" s="122"/>
      <c r="I23" s="1"/>
      <c r="J23" s="3" t="s">
        <v>0</v>
      </c>
      <c r="K23" s="3" t="s">
        <v>1</v>
      </c>
      <c r="L23" s="3" t="s">
        <v>2</v>
      </c>
      <c r="M23" s="3" t="s">
        <v>3</v>
      </c>
      <c r="N23" s="3" t="s">
        <v>4</v>
      </c>
      <c r="O23" s="3" t="s">
        <v>5</v>
      </c>
      <c r="P23" s="3" t="s">
        <v>6</v>
      </c>
      <c r="Q23" s="3" t="s">
        <v>7</v>
      </c>
      <c r="R23" s="3" t="s">
        <v>8</v>
      </c>
      <c r="S23" s="3" t="s">
        <v>9</v>
      </c>
      <c r="T23" s="8" t="s">
        <v>11</v>
      </c>
      <c r="U23" s="8" t="s">
        <v>12</v>
      </c>
    </row>
    <row r="24">
      <c r="B24" s="192"/>
      <c r="C24" s="194" t="s">
        <v>46</v>
      </c>
      <c r="D24" s="194"/>
      <c r="E24" s="195" t="s">
        <v>15</v>
      </c>
      <c r="F24" s="195" t="s">
        <v>327</v>
      </c>
      <c r="G24" s="147"/>
      <c r="H24" s="197"/>
      <c r="I24" s="12" t="s">
        <v>15</v>
      </c>
      <c r="J24" s="14" t="s">
        <v>16</v>
      </c>
      <c r="K24" s="14" t="s">
        <v>18</v>
      </c>
      <c r="L24" s="16"/>
      <c r="M24" s="14" t="s">
        <v>15</v>
      </c>
      <c r="N24" s="14" t="s">
        <v>15</v>
      </c>
      <c r="O24" s="14"/>
      <c r="P24" s="14"/>
      <c r="Q24" s="14" t="s">
        <v>23</v>
      </c>
      <c r="R24" s="14" t="s">
        <v>24</v>
      </c>
      <c r="S24" s="18" t="s">
        <v>25</v>
      </c>
      <c r="T24" s="19" t="s">
        <v>23</v>
      </c>
      <c r="U24" s="20" t="s">
        <v>30</v>
      </c>
    </row>
    <row r="25">
      <c r="B25" s="10" t="s">
        <v>330</v>
      </c>
      <c r="C25" s="192" t="s">
        <v>84</v>
      </c>
      <c r="D25" s="194" t="s">
        <v>90</v>
      </c>
      <c r="E25" s="199" t="s">
        <v>331</v>
      </c>
      <c r="H25" s="197"/>
      <c r="I25" s="22" t="s">
        <v>31</v>
      </c>
      <c r="J25" s="24"/>
      <c r="K25" s="25"/>
      <c r="L25" s="24"/>
      <c r="M25" s="24"/>
      <c r="N25" s="24"/>
      <c r="O25" s="25"/>
      <c r="P25" s="25" t="s">
        <v>33</v>
      </c>
      <c r="Q25" s="24"/>
      <c r="R25" s="25" t="s">
        <v>24</v>
      </c>
      <c r="S25" s="27"/>
      <c r="T25" s="28"/>
      <c r="U25" s="29"/>
    </row>
    <row r="26">
      <c r="C26" s="192" t="s">
        <v>94</v>
      </c>
      <c r="D26" s="194" t="s">
        <v>98</v>
      </c>
      <c r="E26" s="194"/>
      <c r="F26" s="10" t="s">
        <v>332</v>
      </c>
      <c r="H26" s="197"/>
      <c r="I26" s="33" t="s">
        <v>34</v>
      </c>
      <c r="J26" s="37"/>
      <c r="K26" s="39"/>
      <c r="L26" s="39" t="s">
        <v>50</v>
      </c>
      <c r="M26" s="37"/>
      <c r="N26" s="37"/>
      <c r="O26" s="39" t="s">
        <v>44</v>
      </c>
      <c r="P26" s="39"/>
      <c r="Q26" s="37"/>
      <c r="R26" s="39" t="s">
        <v>24</v>
      </c>
      <c r="S26" s="41"/>
      <c r="T26" s="43"/>
      <c r="U26" s="45"/>
    </row>
    <row r="27">
      <c r="C27" s="192"/>
      <c r="D27" s="194"/>
      <c r="E27" s="194"/>
      <c r="H27" s="197"/>
      <c r="I27" s="46" t="s">
        <v>47</v>
      </c>
      <c r="J27" s="25" t="s">
        <v>333</v>
      </c>
      <c r="K27" s="25" t="s">
        <v>334</v>
      </c>
      <c r="L27" s="25" t="s">
        <v>50</v>
      </c>
      <c r="M27" s="48" t="s">
        <v>58</v>
      </c>
      <c r="N27" s="48" t="s">
        <v>59</v>
      </c>
      <c r="O27" s="25" t="s">
        <v>53</v>
      </c>
      <c r="P27" s="25" t="s">
        <v>53</v>
      </c>
      <c r="Q27" s="24"/>
      <c r="R27" s="24"/>
      <c r="S27" s="25" t="s">
        <v>53</v>
      </c>
      <c r="T27" s="28"/>
      <c r="U27" s="29"/>
    </row>
    <row r="28">
      <c r="C28" s="192" t="s">
        <v>122</v>
      </c>
      <c r="D28" s="194" t="s">
        <v>123</v>
      </c>
      <c r="E28" s="199" t="s">
        <v>338</v>
      </c>
      <c r="F28" s="10" t="s">
        <v>4</v>
      </c>
      <c r="H28" s="197"/>
      <c r="I28" s="46" t="s">
        <v>54</v>
      </c>
      <c r="J28" s="25" t="s">
        <v>55</v>
      </c>
      <c r="K28" s="25" t="s">
        <v>339</v>
      </c>
      <c r="L28" s="48" t="s">
        <v>57</v>
      </c>
      <c r="M28" s="48" t="s">
        <v>58</v>
      </c>
      <c r="N28" s="48" t="s">
        <v>59</v>
      </c>
      <c r="O28" s="24"/>
      <c r="P28" s="24"/>
      <c r="Q28" s="24"/>
      <c r="R28" s="48"/>
      <c r="S28" s="24"/>
      <c r="T28" s="28"/>
      <c r="U28" s="29"/>
    </row>
    <row r="29">
      <c r="C29" s="192" t="s">
        <v>130</v>
      </c>
      <c r="D29" s="194" t="s">
        <v>340</v>
      </c>
      <c r="E29" s="194"/>
      <c r="F29" s="10" t="s">
        <v>341</v>
      </c>
      <c r="G29" s="10" t="s">
        <v>342</v>
      </c>
      <c r="H29" s="197"/>
      <c r="I29" s="46" t="s">
        <v>60</v>
      </c>
      <c r="J29" s="25" t="s">
        <v>61</v>
      </c>
      <c r="K29" s="25" t="s">
        <v>343</v>
      </c>
      <c r="L29" s="48" t="s">
        <v>57</v>
      </c>
      <c r="M29" s="48" t="s">
        <v>58</v>
      </c>
      <c r="N29" s="48" t="s">
        <v>59</v>
      </c>
      <c r="O29" s="24"/>
      <c r="P29" s="24"/>
      <c r="Q29" s="25" t="s">
        <v>61</v>
      </c>
      <c r="R29" s="48"/>
      <c r="S29" s="24"/>
      <c r="T29" s="28"/>
      <c r="U29" s="29"/>
    </row>
    <row r="30">
      <c r="C30" s="192"/>
      <c r="D30" s="194"/>
      <c r="E30" s="194"/>
      <c r="H30" s="197"/>
      <c r="I30" s="52" t="s">
        <v>63</v>
      </c>
      <c r="J30" s="54"/>
      <c r="K30" s="54" t="s">
        <v>64</v>
      </c>
      <c r="L30" s="54" t="s">
        <v>64</v>
      </c>
      <c r="M30" s="54" t="s">
        <v>64</v>
      </c>
      <c r="N30" s="56"/>
      <c r="O30" s="54" t="s">
        <v>69</v>
      </c>
      <c r="P30" s="54" t="s">
        <v>70</v>
      </c>
      <c r="Q30" s="54" t="s">
        <v>70</v>
      </c>
      <c r="R30" s="56"/>
      <c r="S30" s="54" t="s">
        <v>71</v>
      </c>
      <c r="T30" s="58"/>
      <c r="U30" s="60" t="s">
        <v>73</v>
      </c>
      <c r="V30" s="10" t="s">
        <v>344</v>
      </c>
    </row>
    <row r="31">
      <c r="C31" s="192" t="s">
        <v>163</v>
      </c>
      <c r="D31" s="194" t="s">
        <v>165</v>
      </c>
      <c r="E31" s="199" t="s">
        <v>345</v>
      </c>
      <c r="H31" s="197"/>
      <c r="I31" s="46" t="s">
        <v>74</v>
      </c>
      <c r="J31" s="25"/>
      <c r="K31" s="25" t="s">
        <v>346</v>
      </c>
      <c r="L31" s="25" t="s">
        <v>76</v>
      </c>
      <c r="M31" s="25" t="s">
        <v>76</v>
      </c>
      <c r="N31" s="25" t="s">
        <v>76</v>
      </c>
      <c r="O31" s="24"/>
      <c r="P31" s="24"/>
      <c r="Q31" s="25"/>
      <c r="R31" s="24"/>
      <c r="S31" s="24"/>
      <c r="T31" s="28"/>
      <c r="U31" s="29"/>
    </row>
    <row r="32">
      <c r="C32" s="192" t="s">
        <v>168</v>
      </c>
      <c r="D32" s="194" t="s">
        <v>169</v>
      </c>
      <c r="E32" s="194"/>
      <c r="H32" s="197"/>
      <c r="I32" s="46" t="s">
        <v>77</v>
      </c>
      <c r="J32" s="24"/>
      <c r="K32" s="25" t="s">
        <v>347</v>
      </c>
      <c r="L32" s="25" t="s">
        <v>76</v>
      </c>
      <c r="M32" s="25" t="s">
        <v>76</v>
      </c>
      <c r="N32" s="25" t="s">
        <v>76</v>
      </c>
      <c r="O32" s="24"/>
      <c r="P32" s="24"/>
      <c r="Q32" s="25"/>
      <c r="R32" s="24"/>
      <c r="S32" s="24"/>
      <c r="T32" s="28"/>
      <c r="U32" s="29"/>
    </row>
    <row r="33">
      <c r="C33" s="192" t="s">
        <v>174</v>
      </c>
      <c r="D33" s="194" t="s">
        <v>175</v>
      </c>
      <c r="E33" s="194"/>
      <c r="H33" s="197"/>
      <c r="I33" s="65" t="s">
        <v>32</v>
      </c>
      <c r="J33" s="69"/>
      <c r="K33" s="69"/>
      <c r="L33" s="25"/>
      <c r="M33" s="25"/>
      <c r="N33" s="24"/>
      <c r="O33" s="24"/>
      <c r="Q33" s="25"/>
      <c r="R33" s="24"/>
      <c r="S33" s="24"/>
      <c r="T33" s="28"/>
      <c r="U33" s="29"/>
    </row>
    <row r="34">
      <c r="C34" s="192" t="s">
        <v>198</v>
      </c>
      <c r="D34" s="194" t="s">
        <v>199</v>
      </c>
      <c r="E34" s="194"/>
      <c r="F34" s="10" t="s">
        <v>348</v>
      </c>
      <c r="H34" s="197"/>
      <c r="I34" s="71"/>
      <c r="J34" s="73"/>
      <c r="K34" s="73"/>
      <c r="L34" s="25"/>
      <c r="M34" s="25"/>
      <c r="N34" s="25"/>
      <c r="O34" s="25"/>
      <c r="Q34" s="25"/>
      <c r="R34" s="25" t="s">
        <v>95</v>
      </c>
      <c r="S34" s="24"/>
      <c r="T34" s="28"/>
      <c r="U34" s="29"/>
    </row>
    <row r="35">
      <c r="C35" s="192" t="s">
        <v>202</v>
      </c>
      <c r="D35" s="194" t="s">
        <v>203</v>
      </c>
      <c r="E35" s="194"/>
      <c r="F35" s="10" t="s">
        <v>349</v>
      </c>
      <c r="H35" s="197"/>
      <c r="I35" s="71" t="s">
        <v>96</v>
      </c>
      <c r="J35" s="73"/>
      <c r="K35" s="77"/>
      <c r="L35" s="25" t="s">
        <v>15</v>
      </c>
      <c r="M35" s="25" t="s">
        <v>15</v>
      </c>
      <c r="N35" s="25"/>
      <c r="O35" s="25" t="s">
        <v>15</v>
      </c>
      <c r="Q35" s="79"/>
      <c r="R35" s="25" t="s">
        <v>99</v>
      </c>
      <c r="S35" s="24"/>
      <c r="T35" s="81" t="s">
        <v>351</v>
      </c>
      <c r="U35" s="20"/>
    </row>
    <row r="36">
      <c r="C36" s="192" t="s">
        <v>241</v>
      </c>
      <c r="D36" s="194" t="s">
        <v>242</v>
      </c>
      <c r="E36" s="194"/>
      <c r="H36" s="197"/>
      <c r="I36" s="71" t="s">
        <v>101</v>
      </c>
      <c r="J36" s="77"/>
      <c r="K36" s="77" t="s">
        <v>102</v>
      </c>
      <c r="L36" s="25" t="s">
        <v>103</v>
      </c>
      <c r="M36" s="25" t="s">
        <v>100</v>
      </c>
      <c r="N36" s="25" t="s">
        <v>15</v>
      </c>
      <c r="O36" s="25" t="s">
        <v>104</v>
      </c>
      <c r="Q36" s="79"/>
      <c r="R36" s="25" t="s">
        <v>99</v>
      </c>
      <c r="S36" s="24"/>
      <c r="T36" s="81" t="s">
        <v>15</v>
      </c>
      <c r="U36" s="20"/>
    </row>
    <row r="37">
      <c r="C37" s="192" t="s">
        <v>250</v>
      </c>
      <c r="D37" s="194" t="s">
        <v>251</v>
      </c>
      <c r="E37" s="199" t="s">
        <v>352</v>
      </c>
      <c r="H37" s="197"/>
      <c r="I37" s="71"/>
      <c r="J37" s="73"/>
      <c r="K37" s="77"/>
      <c r="L37" s="25" t="s">
        <v>103</v>
      </c>
      <c r="M37" s="25" t="s">
        <v>105</v>
      </c>
      <c r="N37" s="25"/>
      <c r="O37" s="25"/>
      <c r="Q37" s="25"/>
      <c r="R37" s="25" t="s">
        <v>99</v>
      </c>
      <c r="S37" s="24"/>
      <c r="T37" s="28"/>
      <c r="U37" s="20"/>
    </row>
    <row r="38">
      <c r="C38" s="192" t="s">
        <v>262</v>
      </c>
      <c r="D38" s="194" t="s">
        <v>266</v>
      </c>
      <c r="E38" s="10" t="s">
        <v>353</v>
      </c>
      <c r="F38" s="10" t="s">
        <v>354</v>
      </c>
      <c r="H38" s="197"/>
      <c r="I38" s="71" t="s">
        <v>107</v>
      </c>
      <c r="J38" s="73"/>
      <c r="K38" s="77" t="s">
        <v>102</v>
      </c>
      <c r="L38" s="25" t="s">
        <v>103</v>
      </c>
      <c r="M38" s="25" t="s">
        <v>105</v>
      </c>
      <c r="N38" s="25" t="s">
        <v>15</v>
      </c>
      <c r="O38" s="25"/>
      <c r="P38" s="10" t="s">
        <v>15</v>
      </c>
      <c r="Q38" s="25"/>
      <c r="R38" s="25" t="s">
        <v>99</v>
      </c>
      <c r="S38" s="24"/>
      <c r="T38" s="28"/>
      <c r="U38" s="20"/>
    </row>
    <row r="39">
      <c r="A39" s="166"/>
      <c r="B39" s="203"/>
      <c r="C39" s="203"/>
      <c r="D39" s="203"/>
      <c r="E39" s="203"/>
      <c r="F39" s="203"/>
      <c r="G39" s="147"/>
      <c r="H39" s="197"/>
      <c r="I39" s="71" t="s">
        <v>111</v>
      </c>
      <c r="J39" s="73"/>
      <c r="K39" s="77"/>
      <c r="L39" s="25" t="s">
        <v>103</v>
      </c>
      <c r="M39" s="25" t="s">
        <v>105</v>
      </c>
      <c r="N39" s="25" t="s">
        <v>15</v>
      </c>
      <c r="O39" s="25"/>
      <c r="P39" s="10" t="s">
        <v>15</v>
      </c>
      <c r="Q39" s="25" t="s">
        <v>100</v>
      </c>
      <c r="R39" s="25" t="s">
        <v>99</v>
      </c>
      <c r="S39" s="24"/>
      <c r="T39" s="28"/>
      <c r="U39" s="20"/>
    </row>
    <row r="40">
      <c r="A40" s="204"/>
      <c r="B40" s="205" t="s">
        <v>10</v>
      </c>
      <c r="C40" s="207" t="s">
        <v>26</v>
      </c>
      <c r="D40" s="205" t="s">
        <v>27</v>
      </c>
      <c r="E40" s="205" t="s">
        <v>28</v>
      </c>
      <c r="F40" s="205" t="s">
        <v>29</v>
      </c>
      <c r="G40" s="147"/>
      <c r="H40" s="147"/>
      <c r="I40" s="71"/>
      <c r="J40" s="73"/>
      <c r="K40" s="77"/>
      <c r="L40" s="25" t="s">
        <v>103</v>
      </c>
      <c r="M40" s="25" t="s">
        <v>105</v>
      </c>
      <c r="N40" s="24"/>
      <c r="O40" s="24"/>
      <c r="Q40" s="25"/>
      <c r="R40" s="24"/>
      <c r="S40" s="24"/>
      <c r="T40" s="28"/>
      <c r="U40" s="20"/>
    </row>
    <row r="41">
      <c r="A41" s="204" t="s">
        <v>355</v>
      </c>
      <c r="B41" s="210" t="s">
        <v>356</v>
      </c>
      <c r="C41" s="211" t="s">
        <v>13</v>
      </c>
      <c r="D41" s="212" t="s">
        <v>357</v>
      </c>
      <c r="E41" s="212" t="s">
        <v>358</v>
      </c>
      <c r="F41" s="212" t="s">
        <v>359</v>
      </c>
      <c r="G41" s="147"/>
      <c r="H41" s="147"/>
      <c r="I41" s="71" t="s">
        <v>112</v>
      </c>
      <c r="J41" s="73" t="s">
        <v>360</v>
      </c>
      <c r="K41" s="77" t="s">
        <v>15</v>
      </c>
      <c r="L41" s="25" t="s">
        <v>103</v>
      </c>
      <c r="M41" s="25" t="s">
        <v>105</v>
      </c>
      <c r="N41" s="25" t="s">
        <v>113</v>
      </c>
      <c r="O41" s="25"/>
      <c r="Q41" s="25" t="s">
        <v>15</v>
      </c>
      <c r="R41" s="25" t="s">
        <v>114</v>
      </c>
      <c r="S41" s="24"/>
      <c r="T41" s="28"/>
      <c r="U41" s="20"/>
    </row>
    <row r="42">
      <c r="A42" s="204"/>
      <c r="B42" s="181" t="s">
        <v>361</v>
      </c>
      <c r="C42" s="181" t="s">
        <v>362</v>
      </c>
      <c r="D42" s="181" t="s">
        <v>363</v>
      </c>
      <c r="E42" s="181" t="s">
        <v>364</v>
      </c>
      <c r="F42" s="181" t="s">
        <v>7</v>
      </c>
      <c r="G42" s="147"/>
      <c r="H42" s="147"/>
      <c r="I42" s="71" t="s">
        <v>121</v>
      </c>
      <c r="J42" s="73" t="s">
        <v>15</v>
      </c>
      <c r="K42" s="77" t="s">
        <v>15</v>
      </c>
      <c r="L42" s="25" t="s">
        <v>103</v>
      </c>
      <c r="M42" s="25" t="s">
        <v>105</v>
      </c>
      <c r="N42" s="25" t="s">
        <v>105</v>
      </c>
      <c r="O42" s="24"/>
      <c r="Q42" s="25" t="s">
        <v>15</v>
      </c>
      <c r="R42" s="25" t="s">
        <v>15</v>
      </c>
      <c r="S42" s="24"/>
      <c r="T42" s="28"/>
      <c r="U42" s="20"/>
    </row>
    <row r="43">
      <c r="A43" s="204"/>
      <c r="B43" s="181" t="s">
        <v>4</v>
      </c>
      <c r="C43" s="181" t="s">
        <v>4</v>
      </c>
      <c r="D43" s="181" t="s">
        <v>4</v>
      </c>
      <c r="E43" s="181" t="s">
        <v>4</v>
      </c>
      <c r="F43" s="181" t="s">
        <v>4</v>
      </c>
      <c r="G43" s="147"/>
      <c r="H43" s="147"/>
      <c r="I43" s="71" t="s">
        <v>124</v>
      </c>
      <c r="J43" s="73" t="s">
        <v>365</v>
      </c>
      <c r="K43" s="77"/>
      <c r="L43" s="25" t="s">
        <v>103</v>
      </c>
      <c r="M43" s="25" t="s">
        <v>105</v>
      </c>
      <c r="N43" s="25" t="s">
        <v>366</v>
      </c>
      <c r="O43" s="24"/>
      <c r="Q43" s="25"/>
      <c r="R43" s="25" t="s">
        <v>15</v>
      </c>
      <c r="S43" s="24"/>
      <c r="T43" s="28"/>
      <c r="U43" s="20"/>
    </row>
    <row r="44">
      <c r="A44" s="204"/>
      <c r="B44" s="181" t="s">
        <v>8</v>
      </c>
      <c r="C44" s="181" t="s">
        <v>8</v>
      </c>
      <c r="D44" s="213" t="s">
        <v>237</v>
      </c>
      <c r="E44" s="181" t="s">
        <v>8</v>
      </c>
      <c r="F44" s="181" t="s">
        <v>8</v>
      </c>
      <c r="G44" s="147"/>
      <c r="H44" s="147"/>
      <c r="I44" s="71" t="s">
        <v>137</v>
      </c>
      <c r="J44" s="73"/>
      <c r="K44" s="77" t="s">
        <v>15</v>
      </c>
      <c r="L44" s="25" t="s">
        <v>103</v>
      </c>
      <c r="M44" s="25" t="s">
        <v>105</v>
      </c>
      <c r="N44" s="25" t="s">
        <v>105</v>
      </c>
      <c r="O44" s="25"/>
      <c r="Q44" s="25"/>
      <c r="R44" s="25" t="s">
        <v>15</v>
      </c>
      <c r="S44" s="24"/>
      <c r="T44" s="28"/>
      <c r="U44" s="20"/>
    </row>
    <row r="45">
      <c r="A45" s="147"/>
      <c r="B45" s="150" t="s">
        <v>317</v>
      </c>
      <c r="C45" s="150" t="s">
        <v>317</v>
      </c>
      <c r="D45" s="150" t="s">
        <v>317</v>
      </c>
      <c r="E45" s="150" t="s">
        <v>317</v>
      </c>
      <c r="F45" s="150" t="s">
        <v>317</v>
      </c>
      <c r="G45" s="147"/>
      <c r="H45" s="147"/>
      <c r="I45" s="71" t="s">
        <v>128</v>
      </c>
      <c r="J45" s="73"/>
      <c r="K45" s="77"/>
      <c r="L45" s="25" t="s">
        <v>103</v>
      </c>
      <c r="M45" s="79" t="s">
        <v>134</v>
      </c>
      <c r="N45" s="24"/>
      <c r="O45" s="25"/>
      <c r="Q45" s="25"/>
      <c r="R45" s="25" t="s">
        <v>15</v>
      </c>
      <c r="S45" s="24"/>
      <c r="T45" s="28"/>
      <c r="U45" s="20"/>
    </row>
    <row r="46">
      <c r="A46" s="214" t="s">
        <v>367</v>
      </c>
      <c r="B46" s="133"/>
      <c r="C46" s="133"/>
      <c r="D46" s="133"/>
      <c r="E46" s="133"/>
      <c r="F46" s="215"/>
      <c r="H46" s="147"/>
      <c r="I46" s="71" t="s">
        <v>136</v>
      </c>
      <c r="K46" s="73"/>
      <c r="L46" s="25" t="s">
        <v>138</v>
      </c>
      <c r="M46" s="79" t="s">
        <v>134</v>
      </c>
      <c r="N46" s="25" t="s">
        <v>138</v>
      </c>
      <c r="O46" s="25" t="s">
        <v>138</v>
      </c>
      <c r="Q46" s="25"/>
      <c r="R46" s="77" t="s">
        <v>139</v>
      </c>
      <c r="S46" s="24"/>
      <c r="T46" s="28"/>
      <c r="U46" s="29"/>
    </row>
    <row r="47">
      <c r="A47" s="175" t="s">
        <v>368</v>
      </c>
      <c r="B47" s="216" t="s">
        <v>369</v>
      </c>
      <c r="G47" s="147"/>
      <c r="H47" s="147"/>
      <c r="I47" s="71" t="s">
        <v>141</v>
      </c>
      <c r="J47" s="90" t="s">
        <v>370</v>
      </c>
      <c r="K47" s="73" t="s">
        <v>144</v>
      </c>
      <c r="L47" s="25"/>
      <c r="M47" s="79" t="s">
        <v>134</v>
      </c>
      <c r="N47" s="24"/>
      <c r="O47" s="25"/>
      <c r="P47" s="24"/>
      <c r="Q47" s="25"/>
      <c r="R47" s="77" t="s">
        <v>146</v>
      </c>
      <c r="S47" s="24"/>
      <c r="T47" s="28"/>
      <c r="U47" s="29"/>
    </row>
    <row r="48">
      <c r="A48" s="217"/>
      <c r="B48" s="218" t="s">
        <v>371</v>
      </c>
      <c r="G48" s="147"/>
      <c r="H48" s="147"/>
      <c r="I48" s="137"/>
    </row>
    <row r="49">
      <c r="A49" s="160" t="s">
        <v>372</v>
      </c>
      <c r="B49" s="160" t="s">
        <v>237</v>
      </c>
      <c r="C49" s="160" t="s">
        <v>225</v>
      </c>
      <c r="D49" s="219" t="s">
        <v>373</v>
      </c>
      <c r="E49" s="220" t="s">
        <v>374</v>
      </c>
      <c r="G49" s="147"/>
      <c r="H49" s="147"/>
      <c r="I49" s="137"/>
    </row>
    <row r="50">
      <c r="A50" s="147"/>
      <c r="B50" s="147"/>
      <c r="C50" s="147"/>
      <c r="D50" s="147"/>
      <c r="E50" s="220" t="s">
        <v>375</v>
      </c>
      <c r="G50" s="147"/>
      <c r="H50" s="147"/>
      <c r="I50" s="137"/>
    </row>
    <row r="51">
      <c r="A51" s="147"/>
      <c r="B51" s="147"/>
      <c r="C51" s="147"/>
      <c r="D51" s="147"/>
      <c r="E51" s="220" t="s">
        <v>376</v>
      </c>
      <c r="G51" s="147"/>
      <c r="H51" s="147"/>
      <c r="I51" s="137"/>
    </row>
    <row r="52">
      <c r="A52" s="221"/>
      <c r="B52" s="221"/>
      <c r="C52" s="221"/>
      <c r="D52" s="221"/>
      <c r="E52" s="220" t="s">
        <v>377</v>
      </c>
      <c r="G52" s="221"/>
      <c r="H52" s="221"/>
    </row>
    <row r="53">
      <c r="A53" s="221"/>
      <c r="B53" s="221"/>
      <c r="C53" s="221"/>
      <c r="D53" s="221"/>
      <c r="E53" s="220" t="s">
        <v>378</v>
      </c>
      <c r="G53" s="221"/>
      <c r="H53" s="221"/>
    </row>
    <row r="54">
      <c r="A54" s="222"/>
      <c r="B54" s="222"/>
      <c r="C54" s="222"/>
      <c r="D54" s="222"/>
      <c r="E54" s="222"/>
      <c r="F54" s="222"/>
      <c r="G54" s="222"/>
      <c r="H54" s="222"/>
    </row>
    <row r="55">
      <c r="A55" s="222"/>
      <c r="B55" s="222"/>
      <c r="C55" s="222"/>
      <c r="D55" s="222"/>
      <c r="E55" s="222"/>
      <c r="F55" s="222"/>
      <c r="G55" s="222"/>
      <c r="H55" s="222"/>
    </row>
    <row r="56">
      <c r="A56" s="222"/>
      <c r="B56" s="222"/>
      <c r="C56" s="222"/>
      <c r="D56" s="222"/>
      <c r="E56" s="222"/>
      <c r="F56" s="222"/>
      <c r="G56" s="222"/>
      <c r="H56" s="222"/>
    </row>
    <row r="57">
      <c r="A57" s="222"/>
      <c r="B57" s="222"/>
      <c r="C57" s="222"/>
      <c r="D57" s="222"/>
      <c r="E57" s="222"/>
      <c r="F57" s="222"/>
      <c r="G57" s="222"/>
      <c r="H57" s="222"/>
    </row>
    <row r="58">
      <c r="A58" s="222"/>
      <c r="B58" s="222"/>
      <c r="C58" s="222"/>
      <c r="D58" s="222"/>
      <c r="E58" s="222"/>
      <c r="F58" s="222"/>
      <c r="G58" s="222"/>
      <c r="H58" s="222"/>
    </row>
    <row r="59">
      <c r="A59" s="222"/>
      <c r="B59" s="222"/>
      <c r="C59" s="222"/>
      <c r="D59" s="222"/>
      <c r="E59" s="222"/>
      <c r="F59" s="222"/>
      <c r="G59" s="222"/>
      <c r="H59" s="222"/>
    </row>
    <row r="60">
      <c r="A60" s="222"/>
      <c r="B60" s="222"/>
      <c r="C60" s="222"/>
      <c r="D60" s="222"/>
      <c r="E60" s="222"/>
      <c r="F60" s="222"/>
      <c r="G60" s="222"/>
      <c r="H60" s="222"/>
    </row>
    <row r="61">
      <c r="A61" s="222"/>
      <c r="B61" s="222"/>
      <c r="C61" s="222"/>
      <c r="D61" s="222"/>
      <c r="E61" s="222"/>
      <c r="F61" s="222"/>
      <c r="G61" s="222"/>
      <c r="H61" s="222"/>
    </row>
    <row r="62">
      <c r="A62" s="222"/>
      <c r="B62" s="222"/>
      <c r="C62" s="222"/>
      <c r="D62" s="222"/>
      <c r="E62" s="222"/>
      <c r="F62" s="222"/>
      <c r="G62" s="222"/>
      <c r="H62" s="222"/>
    </row>
    <row r="63">
      <c r="A63" s="222"/>
      <c r="B63" s="222"/>
      <c r="C63" s="222"/>
      <c r="D63" s="222"/>
      <c r="E63" s="222"/>
      <c r="F63" s="222"/>
      <c r="G63" s="222"/>
      <c r="H63" s="222"/>
    </row>
    <row r="64">
      <c r="A64" s="222"/>
      <c r="B64" s="222"/>
      <c r="C64" s="222"/>
      <c r="D64" s="222"/>
      <c r="E64" s="222"/>
      <c r="F64" s="222"/>
      <c r="G64" s="222"/>
      <c r="H64" s="222"/>
    </row>
    <row r="65">
      <c r="A65" s="222"/>
      <c r="B65" s="222"/>
      <c r="C65" s="222"/>
      <c r="D65" s="222"/>
      <c r="E65" s="222"/>
      <c r="F65" s="222"/>
      <c r="G65" s="222"/>
      <c r="H65" s="222"/>
    </row>
    <row r="66">
      <c r="A66" s="222"/>
      <c r="B66" s="222"/>
      <c r="C66" s="222"/>
      <c r="D66" s="222"/>
      <c r="E66" s="222"/>
      <c r="F66" s="222"/>
      <c r="G66" s="222"/>
      <c r="H66" s="222"/>
    </row>
    <row r="67">
      <c r="A67" s="222"/>
      <c r="B67" s="222"/>
      <c r="C67" s="222"/>
      <c r="D67" s="222"/>
      <c r="E67" s="222"/>
      <c r="F67" s="222"/>
      <c r="G67" s="222"/>
      <c r="H67" s="222"/>
    </row>
    <row r="68">
      <c r="A68" s="222"/>
      <c r="B68" s="222"/>
      <c r="C68" s="222"/>
      <c r="D68" s="222"/>
      <c r="E68" s="222"/>
      <c r="F68" s="222"/>
      <c r="G68" s="222"/>
      <c r="H68" s="222"/>
    </row>
  </sheetData>
  <mergeCells count="5">
    <mergeCell ref="B47:F47"/>
    <mergeCell ref="A46:F46"/>
    <mergeCell ref="G19:H20"/>
    <mergeCell ref="A1:G1"/>
    <mergeCell ref="B48:F48"/>
  </mergeCells>
  <printOptions gridLines="1" horizontalCentered="1"/>
  <pageMargins bottom="0.75" footer="0.0" header="0.0" left="0.7" right="0.7" top="0.75"/>
  <pageSetup cellComments="atEnd" orientation="portrait" pageOrder="overThenDown"/>
  <rowBreaks count="2" manualBreakCount="2">
    <brk man="1"/>
    <brk id="53" man="1"/>
  </rowBreaks>
  <colBreaks count="2" manualBreakCount="2">
    <brk id="6" man="1"/>
    <brk id="8" man="1"/>
  </colBreaks>
  <drawing r:id="rId1"/>
</worksheet>
</file>