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/>
  <mc:AlternateContent xmlns:mc="http://schemas.openxmlformats.org/markup-compatibility/2006">
    <mc:Choice Requires="x15">
      <x15ac:absPath xmlns:x15ac="http://schemas.microsoft.com/office/spreadsheetml/2010/11/ac" url="/Users/cherie.springer/Downloads/"/>
    </mc:Choice>
  </mc:AlternateContent>
  <xr:revisionPtr revIDLastSave="0" documentId="13_ncr:1_{02EC606E-573F-CD46-879C-04B58D0FF3BB}" xr6:coauthVersionLast="47" xr6:coauthVersionMax="47" xr10:uidLastSave="{00000000-0000-0000-0000-000000000000}"/>
  <bookViews>
    <workbookView xWindow="0" yWindow="500" windowWidth="28800" windowHeight="16560" activeTab="6" xr2:uid="{00000000-000D-0000-FFFF-FFFF00000000}"/>
  </bookViews>
  <sheets>
    <sheet name="Redd" sheetId="1" r:id="rId1"/>
    <sheet name="Clayton" sheetId="2" r:id="rId2"/>
    <sheet name="Judy" sheetId="3" r:id="rId3"/>
    <sheet name="Linford" sheetId="4" r:id="rId4"/>
    <sheet name="Knowles" sheetId="5" r:id="rId5"/>
    <sheet name="RandazzoLi- Red" sheetId="6" r:id="rId6"/>
    <sheet name="RandazzoLi- Blue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X41" i="7" l="1"/>
  <c r="AL41" i="7"/>
  <c r="AE41" i="7"/>
  <c r="AL40" i="7"/>
  <c r="AE40" i="7"/>
  <c r="AX40" i="7" s="1"/>
  <c r="AX39" i="7"/>
  <c r="AW39" i="7"/>
  <c r="AQ39" i="7"/>
  <c r="AP39" i="7"/>
  <c r="AO39" i="7"/>
  <c r="AN39" i="7"/>
  <c r="AL39" i="7"/>
  <c r="AK39" i="7"/>
  <c r="AJ39" i="7"/>
  <c r="AI39" i="7"/>
  <c r="AH39" i="7"/>
  <c r="AG39" i="7"/>
  <c r="AE39" i="7"/>
  <c r="AD39" i="7"/>
  <c r="AC39" i="7"/>
  <c r="AB39" i="7"/>
  <c r="AA39" i="7"/>
  <c r="Z39" i="7"/>
  <c r="X39" i="7"/>
  <c r="W39" i="7"/>
  <c r="V39" i="7"/>
  <c r="U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D39" i="7"/>
  <c r="AX38" i="7"/>
  <c r="AW38" i="7"/>
  <c r="AQ38" i="7"/>
  <c r="AP38" i="7"/>
  <c r="AO38" i="7"/>
  <c r="AN38" i="7"/>
  <c r="AL38" i="7"/>
  <c r="AK38" i="7"/>
  <c r="AJ38" i="7"/>
  <c r="AI38" i="7"/>
  <c r="AH38" i="7"/>
  <c r="AG38" i="7"/>
  <c r="AE38" i="7"/>
  <c r="AD38" i="7"/>
  <c r="AC38" i="7"/>
  <c r="AB38" i="7"/>
  <c r="AA38" i="7"/>
  <c r="Z38" i="7"/>
  <c r="X38" i="7"/>
  <c r="W38" i="7"/>
  <c r="V38" i="7"/>
  <c r="U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D38" i="7"/>
  <c r="AX37" i="7"/>
  <c r="AW37" i="7"/>
  <c r="AQ37" i="7"/>
  <c r="AP37" i="7"/>
  <c r="AO37" i="7"/>
  <c r="AN37" i="7"/>
  <c r="AL37" i="7"/>
  <c r="AK37" i="7"/>
  <c r="AJ37" i="7"/>
  <c r="AI37" i="7"/>
  <c r="AH37" i="7"/>
  <c r="AG37" i="7"/>
  <c r="AE37" i="7"/>
  <c r="AD37" i="7"/>
  <c r="AC37" i="7"/>
  <c r="AB37" i="7"/>
  <c r="AA37" i="7"/>
  <c r="Z37" i="7"/>
  <c r="X37" i="7"/>
  <c r="W37" i="7"/>
  <c r="V37" i="7"/>
  <c r="U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D37" i="7"/>
  <c r="AX36" i="7"/>
  <c r="AW36" i="7"/>
  <c r="AQ36" i="7"/>
  <c r="AP36" i="7"/>
  <c r="AO36" i="7"/>
  <c r="AN36" i="7"/>
  <c r="AL36" i="7"/>
  <c r="AK36" i="7"/>
  <c r="AJ36" i="7"/>
  <c r="AI36" i="7"/>
  <c r="AH36" i="7"/>
  <c r="AG36" i="7"/>
  <c r="AE36" i="7"/>
  <c r="AD36" i="7"/>
  <c r="AC36" i="7"/>
  <c r="AB36" i="7"/>
  <c r="AA36" i="7"/>
  <c r="Z36" i="7"/>
  <c r="X36" i="7"/>
  <c r="W36" i="7"/>
  <c r="V36" i="7"/>
  <c r="U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D36" i="7"/>
  <c r="AW35" i="7"/>
  <c r="AQ35" i="7"/>
  <c r="AP35" i="7"/>
  <c r="AO35" i="7"/>
  <c r="AN35" i="7"/>
  <c r="AK35" i="7"/>
  <c r="AJ35" i="7"/>
  <c r="AI35" i="7"/>
  <c r="AH35" i="7"/>
  <c r="AG35" i="7"/>
  <c r="AD35" i="7"/>
  <c r="AC35" i="7"/>
  <c r="AB35" i="7"/>
  <c r="AA35" i="7"/>
  <c r="Z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D35" i="7"/>
  <c r="AX34" i="7"/>
  <c r="AL34" i="7"/>
  <c r="AE34" i="7"/>
  <c r="AX33" i="7"/>
  <c r="AL33" i="7"/>
  <c r="AE33" i="7"/>
  <c r="AX32" i="7"/>
  <c r="AL32" i="7"/>
  <c r="AE32" i="7"/>
  <c r="AX31" i="7"/>
  <c r="AL31" i="7"/>
  <c r="AE31" i="7"/>
  <c r="AX30" i="7"/>
  <c r="AL30" i="7"/>
  <c r="AE30" i="7"/>
  <c r="AX29" i="7"/>
  <c r="AL29" i="7"/>
  <c r="AE29" i="7"/>
  <c r="AX28" i="7"/>
  <c r="AL28" i="7"/>
  <c r="AE28" i="7"/>
  <c r="AX27" i="7"/>
  <c r="AL27" i="7"/>
  <c r="AE27" i="7"/>
  <c r="AX26" i="7"/>
  <c r="AL26" i="7"/>
  <c r="AE26" i="7"/>
  <c r="AX25" i="7"/>
  <c r="AL25" i="7"/>
  <c r="AE25" i="7"/>
  <c r="AX24" i="7"/>
  <c r="AL24" i="7"/>
  <c r="AE24" i="7"/>
  <c r="AX23" i="7"/>
  <c r="AL23" i="7"/>
  <c r="AE23" i="7"/>
  <c r="AX22" i="7"/>
  <c r="AL22" i="7"/>
  <c r="AE22" i="7"/>
  <c r="AX21" i="7"/>
  <c r="AL21" i="7"/>
  <c r="AE21" i="7"/>
  <c r="AX20" i="7"/>
  <c r="AL20" i="7"/>
  <c r="AE20" i="7"/>
  <c r="AX19" i="7"/>
  <c r="AL19" i="7"/>
  <c r="AE19" i="7"/>
  <c r="AX18" i="7"/>
  <c r="AL18" i="7"/>
  <c r="AE18" i="7"/>
  <c r="AX17" i="7"/>
  <c r="AL17" i="7"/>
  <c r="AE17" i="7"/>
  <c r="AX16" i="7"/>
  <c r="AL16" i="7"/>
  <c r="AE16" i="7"/>
  <c r="AX15" i="7"/>
  <c r="AL15" i="7"/>
  <c r="AE15" i="7"/>
  <c r="AX14" i="7"/>
  <c r="AL14" i="7"/>
  <c r="AE14" i="7"/>
  <c r="AX13" i="7"/>
  <c r="AL13" i="7"/>
  <c r="AE13" i="7"/>
  <c r="AX12" i="7"/>
  <c r="AL12" i="7"/>
  <c r="AE12" i="7"/>
  <c r="AX11" i="7"/>
  <c r="AL11" i="7"/>
  <c r="AE11" i="7"/>
  <c r="AX10" i="7"/>
  <c r="AL10" i="7"/>
  <c r="AE10" i="7"/>
  <c r="AX9" i="7"/>
  <c r="AL9" i="7"/>
  <c r="AE9" i="7"/>
  <c r="AX8" i="7"/>
  <c r="AL8" i="7"/>
  <c r="AE8" i="7"/>
  <c r="AX7" i="7"/>
  <c r="AL7" i="7"/>
  <c r="AE7" i="7"/>
  <c r="AX6" i="7"/>
  <c r="AL6" i="7"/>
  <c r="AE6" i="7"/>
  <c r="AX5" i="7"/>
  <c r="AX35" i="7" s="1"/>
  <c r="AL5" i="7"/>
  <c r="AE5" i="7"/>
  <c r="AX4" i="7"/>
  <c r="AL4" i="7"/>
  <c r="AL35" i="7" s="1"/>
  <c r="AE4" i="7"/>
  <c r="AE35" i="7" s="1"/>
  <c r="AX41" i="6"/>
  <c r="AL41" i="6"/>
  <c r="AE41" i="6"/>
  <c r="AE40" i="6"/>
  <c r="AX40" i="6" s="1"/>
  <c r="AX39" i="6"/>
  <c r="AW39" i="6"/>
  <c r="AQ39" i="6"/>
  <c r="AP39" i="6"/>
  <c r="AO39" i="6"/>
  <c r="AN39" i="6"/>
  <c r="AL39" i="6"/>
  <c r="AK39" i="6"/>
  <c r="AJ39" i="6"/>
  <c r="AI39" i="6"/>
  <c r="AH39" i="6"/>
  <c r="AG39" i="6"/>
  <c r="AE39" i="6"/>
  <c r="AD39" i="6"/>
  <c r="AC39" i="6"/>
  <c r="AB39" i="6"/>
  <c r="AA39" i="6"/>
  <c r="Z39" i="6"/>
  <c r="X39" i="6"/>
  <c r="W39" i="6"/>
  <c r="V39" i="6"/>
  <c r="U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D39" i="6"/>
  <c r="AX38" i="6"/>
  <c r="AW38" i="6"/>
  <c r="AQ38" i="6"/>
  <c r="AP38" i="6"/>
  <c r="AO38" i="6"/>
  <c r="AN38" i="6"/>
  <c r="AL38" i="6"/>
  <c r="AK38" i="6"/>
  <c r="AJ38" i="6"/>
  <c r="AI38" i="6"/>
  <c r="AH38" i="6"/>
  <c r="AG38" i="6"/>
  <c r="AE38" i="6"/>
  <c r="AD38" i="6"/>
  <c r="AC38" i="6"/>
  <c r="AB38" i="6"/>
  <c r="AA38" i="6"/>
  <c r="Z38" i="6"/>
  <c r="X38" i="6"/>
  <c r="W38" i="6"/>
  <c r="V38" i="6"/>
  <c r="U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D38" i="6"/>
  <c r="AX37" i="6"/>
  <c r="AW37" i="6"/>
  <c r="AQ37" i="6"/>
  <c r="AP37" i="6"/>
  <c r="AO37" i="6"/>
  <c r="AN37" i="6"/>
  <c r="AL37" i="6"/>
  <c r="AK37" i="6"/>
  <c r="AJ37" i="6"/>
  <c r="AI37" i="6"/>
  <c r="AH37" i="6"/>
  <c r="AG37" i="6"/>
  <c r="AE37" i="6"/>
  <c r="AD37" i="6"/>
  <c r="AC37" i="6"/>
  <c r="AB37" i="6"/>
  <c r="AA37" i="6"/>
  <c r="Z37" i="6"/>
  <c r="X37" i="6"/>
  <c r="W37" i="6"/>
  <c r="V37" i="6"/>
  <c r="U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D37" i="6"/>
  <c r="AX36" i="6"/>
  <c r="AW36" i="6"/>
  <c r="AQ36" i="6"/>
  <c r="AP36" i="6"/>
  <c r="AO36" i="6"/>
  <c r="AN36" i="6"/>
  <c r="AL36" i="6"/>
  <c r="AK36" i="6"/>
  <c r="AJ36" i="6"/>
  <c r="AI36" i="6"/>
  <c r="AH36" i="6"/>
  <c r="AG36" i="6"/>
  <c r="AE36" i="6"/>
  <c r="AD36" i="6"/>
  <c r="AC36" i="6"/>
  <c r="AB36" i="6"/>
  <c r="AA36" i="6"/>
  <c r="Z36" i="6"/>
  <c r="X36" i="6"/>
  <c r="W36" i="6"/>
  <c r="V36" i="6"/>
  <c r="U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D36" i="6"/>
  <c r="AW35" i="6"/>
  <c r="AQ35" i="6"/>
  <c r="AP35" i="6"/>
  <c r="AO35" i="6"/>
  <c r="AN35" i="6"/>
  <c r="AK35" i="6"/>
  <c r="AJ35" i="6"/>
  <c r="AI35" i="6"/>
  <c r="AH35" i="6"/>
  <c r="AG35" i="6"/>
  <c r="AD35" i="6"/>
  <c r="AC35" i="6"/>
  <c r="AB35" i="6"/>
  <c r="AA35" i="6"/>
  <c r="Z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D35" i="6"/>
  <c r="AX34" i="6"/>
  <c r="AL34" i="6"/>
  <c r="AE34" i="6"/>
  <c r="AX33" i="6"/>
  <c r="AL33" i="6"/>
  <c r="AE33" i="6"/>
  <c r="AX32" i="6"/>
  <c r="AL32" i="6"/>
  <c r="AE32" i="6"/>
  <c r="AX31" i="6"/>
  <c r="AL31" i="6"/>
  <c r="AE31" i="6"/>
  <c r="AX30" i="6"/>
  <c r="AL30" i="6"/>
  <c r="AE30" i="6"/>
  <c r="AX29" i="6"/>
  <c r="AL29" i="6"/>
  <c r="AE29" i="6"/>
  <c r="AX28" i="6"/>
  <c r="AL28" i="6"/>
  <c r="AE28" i="6"/>
  <c r="AX27" i="6"/>
  <c r="AL27" i="6"/>
  <c r="AE27" i="6"/>
  <c r="AX26" i="6"/>
  <c r="AL26" i="6"/>
  <c r="AE26" i="6"/>
  <c r="AX25" i="6"/>
  <c r="AL25" i="6"/>
  <c r="AE25" i="6"/>
  <c r="AX24" i="6"/>
  <c r="AL24" i="6"/>
  <c r="AE24" i="6"/>
  <c r="AX23" i="6"/>
  <c r="AL23" i="6"/>
  <c r="AE23" i="6"/>
  <c r="AX22" i="6"/>
  <c r="AL22" i="6"/>
  <c r="AE22" i="6"/>
  <c r="AX21" i="6"/>
  <c r="AL21" i="6"/>
  <c r="AE21" i="6"/>
  <c r="AX20" i="6"/>
  <c r="AL20" i="6"/>
  <c r="AE20" i="6"/>
  <c r="AX19" i="6"/>
  <c r="AL19" i="6"/>
  <c r="AE19" i="6"/>
  <c r="AX18" i="6"/>
  <c r="AL18" i="6"/>
  <c r="AE18" i="6"/>
  <c r="AX17" i="6"/>
  <c r="AL17" i="6"/>
  <c r="AE17" i="6"/>
  <c r="AX16" i="6"/>
  <c r="AL16" i="6"/>
  <c r="AE16" i="6"/>
  <c r="AX15" i="6"/>
  <c r="AL15" i="6"/>
  <c r="AE15" i="6"/>
  <c r="AX14" i="6"/>
  <c r="AL14" i="6"/>
  <c r="AE14" i="6"/>
  <c r="AX13" i="6"/>
  <c r="AL13" i="6"/>
  <c r="AE13" i="6"/>
  <c r="AX12" i="6"/>
  <c r="AL12" i="6"/>
  <c r="AE12" i="6"/>
  <c r="AX11" i="6"/>
  <c r="AL11" i="6"/>
  <c r="AE11" i="6"/>
  <c r="AX10" i="6"/>
  <c r="AL10" i="6"/>
  <c r="AE10" i="6"/>
  <c r="AX9" i="6"/>
  <c r="AL9" i="6"/>
  <c r="AE9" i="6"/>
  <c r="AX8" i="6"/>
  <c r="AL8" i="6"/>
  <c r="AE8" i="6"/>
  <c r="AX7" i="6"/>
  <c r="AL7" i="6"/>
  <c r="AE7" i="6"/>
  <c r="AX6" i="6"/>
  <c r="AL6" i="6"/>
  <c r="AE6" i="6"/>
  <c r="AX5" i="6"/>
  <c r="AX35" i="6" s="1"/>
  <c r="AL5" i="6"/>
  <c r="AE5" i="6"/>
  <c r="AX4" i="6"/>
  <c r="AL4" i="6"/>
  <c r="AL35" i="6" s="1"/>
  <c r="AE4" i="6"/>
  <c r="AE35" i="6" s="1"/>
  <c r="AX41" i="5"/>
  <c r="AL41" i="5"/>
  <c r="AE41" i="5"/>
  <c r="AX40" i="5"/>
  <c r="AL40" i="5"/>
  <c r="AE40" i="5"/>
  <c r="AX39" i="5"/>
  <c r="AW39" i="5"/>
  <c r="AQ39" i="5"/>
  <c r="AP39" i="5"/>
  <c r="AO39" i="5"/>
  <c r="AN39" i="5"/>
  <c r="AL39" i="5"/>
  <c r="AK39" i="5"/>
  <c r="AJ39" i="5"/>
  <c r="AI39" i="5"/>
  <c r="AH39" i="5"/>
  <c r="AG39" i="5"/>
  <c r="AE39" i="5"/>
  <c r="AD39" i="5"/>
  <c r="AC39" i="5"/>
  <c r="AB39" i="5"/>
  <c r="AA39" i="5"/>
  <c r="Z39" i="5"/>
  <c r="X39" i="5"/>
  <c r="W39" i="5"/>
  <c r="V39" i="5"/>
  <c r="U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D39" i="5"/>
  <c r="AX38" i="5"/>
  <c r="AW38" i="5"/>
  <c r="AQ38" i="5"/>
  <c r="AP38" i="5"/>
  <c r="AO38" i="5"/>
  <c r="AN38" i="5"/>
  <c r="AL38" i="5"/>
  <c r="AK38" i="5"/>
  <c r="AJ38" i="5"/>
  <c r="AI38" i="5"/>
  <c r="AH38" i="5"/>
  <c r="AG38" i="5"/>
  <c r="AE38" i="5"/>
  <c r="AD38" i="5"/>
  <c r="AC38" i="5"/>
  <c r="AB38" i="5"/>
  <c r="AA38" i="5"/>
  <c r="Z38" i="5"/>
  <c r="X38" i="5"/>
  <c r="W38" i="5"/>
  <c r="V38" i="5"/>
  <c r="U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D38" i="5"/>
  <c r="AX37" i="5"/>
  <c r="AW37" i="5"/>
  <c r="AQ37" i="5"/>
  <c r="AP37" i="5"/>
  <c r="AO37" i="5"/>
  <c r="AN37" i="5"/>
  <c r="AL37" i="5"/>
  <c r="AK37" i="5"/>
  <c r="AJ37" i="5"/>
  <c r="AI37" i="5"/>
  <c r="AH37" i="5"/>
  <c r="AG37" i="5"/>
  <c r="AE37" i="5"/>
  <c r="AD37" i="5"/>
  <c r="AC37" i="5"/>
  <c r="AB37" i="5"/>
  <c r="AA37" i="5"/>
  <c r="Z37" i="5"/>
  <c r="X37" i="5"/>
  <c r="W37" i="5"/>
  <c r="V37" i="5"/>
  <c r="U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D37" i="5"/>
  <c r="AX36" i="5"/>
  <c r="AW36" i="5"/>
  <c r="AQ36" i="5"/>
  <c r="AP36" i="5"/>
  <c r="AO36" i="5"/>
  <c r="AN36" i="5"/>
  <c r="AL36" i="5"/>
  <c r="AK36" i="5"/>
  <c r="AJ36" i="5"/>
  <c r="AI36" i="5"/>
  <c r="AH36" i="5"/>
  <c r="AG36" i="5"/>
  <c r="AE36" i="5"/>
  <c r="AD36" i="5"/>
  <c r="AC36" i="5"/>
  <c r="AB36" i="5"/>
  <c r="AA36" i="5"/>
  <c r="Z36" i="5"/>
  <c r="X36" i="5"/>
  <c r="W36" i="5"/>
  <c r="V36" i="5"/>
  <c r="U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D36" i="5"/>
  <c r="AW35" i="5"/>
  <c r="AQ35" i="5"/>
  <c r="AP35" i="5"/>
  <c r="AO35" i="5"/>
  <c r="AN35" i="5"/>
  <c r="AK35" i="5"/>
  <c r="AJ35" i="5"/>
  <c r="AI35" i="5"/>
  <c r="AH35" i="5"/>
  <c r="AG35" i="5"/>
  <c r="AD35" i="5"/>
  <c r="AC35" i="5"/>
  <c r="AB35" i="5"/>
  <c r="AA35" i="5"/>
  <c r="Z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D35" i="5"/>
  <c r="AX34" i="5"/>
  <c r="AL34" i="5"/>
  <c r="AE34" i="5"/>
  <c r="AX33" i="5"/>
  <c r="AL33" i="5"/>
  <c r="AE33" i="5"/>
  <c r="AX32" i="5"/>
  <c r="AL32" i="5"/>
  <c r="AE32" i="5"/>
  <c r="AX31" i="5"/>
  <c r="AL31" i="5"/>
  <c r="AE31" i="5"/>
  <c r="AX30" i="5"/>
  <c r="AL30" i="5"/>
  <c r="AE30" i="5"/>
  <c r="AX29" i="5"/>
  <c r="AL29" i="5"/>
  <c r="AE29" i="5"/>
  <c r="AX28" i="5"/>
  <c r="AL28" i="5"/>
  <c r="AE28" i="5"/>
  <c r="AX27" i="5"/>
  <c r="AL27" i="5"/>
  <c r="AE27" i="5"/>
  <c r="AX26" i="5"/>
  <c r="AL26" i="5"/>
  <c r="AE26" i="5"/>
  <c r="AX25" i="5"/>
  <c r="AL25" i="5"/>
  <c r="AE25" i="5"/>
  <c r="AX24" i="5"/>
  <c r="AL24" i="5"/>
  <c r="AE24" i="5"/>
  <c r="AX23" i="5"/>
  <c r="AL23" i="5"/>
  <c r="AE23" i="5"/>
  <c r="AX22" i="5"/>
  <c r="AL22" i="5"/>
  <c r="AE22" i="5"/>
  <c r="AX21" i="5"/>
  <c r="AL21" i="5"/>
  <c r="AE21" i="5"/>
  <c r="AX20" i="5"/>
  <c r="AL20" i="5"/>
  <c r="AE20" i="5"/>
  <c r="AX19" i="5"/>
  <c r="AL19" i="5"/>
  <c r="AE19" i="5"/>
  <c r="AX18" i="5"/>
  <c r="AL18" i="5"/>
  <c r="AE18" i="5"/>
  <c r="AX17" i="5"/>
  <c r="AL17" i="5"/>
  <c r="AE17" i="5"/>
  <c r="AX16" i="5"/>
  <c r="AL16" i="5"/>
  <c r="AE16" i="5"/>
  <c r="AX15" i="5"/>
  <c r="AL15" i="5"/>
  <c r="AE15" i="5"/>
  <c r="AX14" i="5"/>
  <c r="AL14" i="5"/>
  <c r="AE14" i="5"/>
  <c r="AX13" i="5"/>
  <c r="AL13" i="5"/>
  <c r="AE13" i="5"/>
  <c r="AX12" i="5"/>
  <c r="AL12" i="5"/>
  <c r="AE12" i="5"/>
  <c r="AX11" i="5"/>
  <c r="AL11" i="5"/>
  <c r="AE11" i="5"/>
  <c r="AX10" i="5"/>
  <c r="AL10" i="5"/>
  <c r="AE10" i="5"/>
  <c r="AX9" i="5"/>
  <c r="AL9" i="5"/>
  <c r="AE9" i="5"/>
  <c r="AX8" i="5"/>
  <c r="AL8" i="5"/>
  <c r="AE8" i="5"/>
  <c r="AX7" i="5"/>
  <c r="AL7" i="5"/>
  <c r="AE7" i="5"/>
  <c r="AX6" i="5"/>
  <c r="AL6" i="5"/>
  <c r="AE6" i="5"/>
  <c r="AX5" i="5"/>
  <c r="AX35" i="5" s="1"/>
  <c r="AL5" i="5"/>
  <c r="AE5" i="5"/>
  <c r="AX4" i="5"/>
  <c r="AL4" i="5"/>
  <c r="AL35" i="5" s="1"/>
  <c r="AE4" i="5"/>
  <c r="AE35" i="5" s="1"/>
  <c r="AX41" i="4"/>
  <c r="AL41" i="4"/>
  <c r="AE41" i="4"/>
  <c r="AX40" i="4"/>
  <c r="AL40" i="4"/>
  <c r="AE40" i="4"/>
  <c r="AX39" i="4"/>
  <c r="AW39" i="4"/>
  <c r="AQ39" i="4"/>
  <c r="AP39" i="4"/>
  <c r="AO39" i="4"/>
  <c r="AN39" i="4"/>
  <c r="AL39" i="4"/>
  <c r="AK39" i="4"/>
  <c r="AJ39" i="4"/>
  <c r="AI39" i="4"/>
  <c r="AH39" i="4"/>
  <c r="AG39" i="4"/>
  <c r="AE39" i="4"/>
  <c r="AD39" i="4"/>
  <c r="AC39" i="4"/>
  <c r="AB39" i="4"/>
  <c r="AA39" i="4"/>
  <c r="Z39" i="4"/>
  <c r="X39" i="4"/>
  <c r="W39" i="4"/>
  <c r="V39" i="4"/>
  <c r="U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D39" i="4"/>
  <c r="AX38" i="4"/>
  <c r="AW38" i="4"/>
  <c r="AQ38" i="4"/>
  <c r="AP38" i="4"/>
  <c r="AO38" i="4"/>
  <c r="AN38" i="4"/>
  <c r="AL38" i="4"/>
  <c r="AK38" i="4"/>
  <c r="AJ38" i="4"/>
  <c r="AI38" i="4"/>
  <c r="AH38" i="4"/>
  <c r="AG38" i="4"/>
  <c r="AE38" i="4"/>
  <c r="AD38" i="4"/>
  <c r="AC38" i="4"/>
  <c r="AB38" i="4"/>
  <c r="AA38" i="4"/>
  <c r="Z38" i="4"/>
  <c r="X38" i="4"/>
  <c r="W38" i="4"/>
  <c r="V38" i="4"/>
  <c r="U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D38" i="4"/>
  <c r="AX37" i="4"/>
  <c r="AW37" i="4"/>
  <c r="AQ37" i="4"/>
  <c r="AP37" i="4"/>
  <c r="AO37" i="4"/>
  <c r="AN37" i="4"/>
  <c r="AL37" i="4"/>
  <c r="AK37" i="4"/>
  <c r="AJ37" i="4"/>
  <c r="AI37" i="4"/>
  <c r="AH37" i="4"/>
  <c r="AG37" i="4"/>
  <c r="AE37" i="4"/>
  <c r="AD37" i="4"/>
  <c r="AC37" i="4"/>
  <c r="AB37" i="4"/>
  <c r="AA37" i="4"/>
  <c r="Z37" i="4"/>
  <c r="X37" i="4"/>
  <c r="W37" i="4"/>
  <c r="V37" i="4"/>
  <c r="U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D37" i="4"/>
  <c r="AX36" i="4"/>
  <c r="AW36" i="4"/>
  <c r="AQ36" i="4"/>
  <c r="AP36" i="4"/>
  <c r="AO36" i="4"/>
  <c r="AN36" i="4"/>
  <c r="AL36" i="4"/>
  <c r="AK36" i="4"/>
  <c r="AJ36" i="4"/>
  <c r="AI36" i="4"/>
  <c r="AH36" i="4"/>
  <c r="AG36" i="4"/>
  <c r="AE36" i="4"/>
  <c r="AD36" i="4"/>
  <c r="AC36" i="4"/>
  <c r="AB36" i="4"/>
  <c r="AA36" i="4"/>
  <c r="Z36" i="4"/>
  <c r="X36" i="4"/>
  <c r="W36" i="4"/>
  <c r="V36" i="4"/>
  <c r="U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D36" i="4"/>
  <c r="AW35" i="4"/>
  <c r="AQ35" i="4"/>
  <c r="AP35" i="4"/>
  <c r="AO35" i="4"/>
  <c r="AN35" i="4"/>
  <c r="AK35" i="4"/>
  <c r="AJ35" i="4"/>
  <c r="AI35" i="4"/>
  <c r="AH35" i="4"/>
  <c r="AG35" i="4"/>
  <c r="AD35" i="4"/>
  <c r="AC35" i="4"/>
  <c r="AB35" i="4"/>
  <c r="AA35" i="4"/>
  <c r="Z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D35" i="4"/>
  <c r="AX34" i="4"/>
  <c r="AL34" i="4"/>
  <c r="AE34" i="4"/>
  <c r="AX33" i="4"/>
  <c r="AL33" i="4"/>
  <c r="AE33" i="4"/>
  <c r="AX32" i="4"/>
  <c r="AL32" i="4"/>
  <c r="AE32" i="4"/>
  <c r="AX31" i="4"/>
  <c r="AL31" i="4"/>
  <c r="AE31" i="4"/>
  <c r="AX30" i="4"/>
  <c r="AL30" i="4"/>
  <c r="AE30" i="4"/>
  <c r="AX29" i="4"/>
  <c r="AL29" i="4"/>
  <c r="AE29" i="4"/>
  <c r="AX28" i="4"/>
  <c r="AL28" i="4"/>
  <c r="AE28" i="4"/>
  <c r="AX27" i="4"/>
  <c r="AL27" i="4"/>
  <c r="AE27" i="4"/>
  <c r="AX26" i="4"/>
  <c r="AL26" i="4"/>
  <c r="AE26" i="4"/>
  <c r="AX25" i="4"/>
  <c r="AL25" i="4"/>
  <c r="AE25" i="4"/>
  <c r="AX24" i="4"/>
  <c r="AL24" i="4"/>
  <c r="AE24" i="4"/>
  <c r="AX23" i="4"/>
  <c r="AL23" i="4"/>
  <c r="AE23" i="4"/>
  <c r="AX22" i="4"/>
  <c r="AL22" i="4"/>
  <c r="AE22" i="4"/>
  <c r="AX21" i="4"/>
  <c r="AL21" i="4"/>
  <c r="AE21" i="4"/>
  <c r="AX20" i="4"/>
  <c r="AL20" i="4"/>
  <c r="AE20" i="4"/>
  <c r="AX19" i="4"/>
  <c r="AL19" i="4"/>
  <c r="AE19" i="4"/>
  <c r="AX18" i="4"/>
  <c r="AL18" i="4"/>
  <c r="AE18" i="4"/>
  <c r="AX17" i="4"/>
  <c r="AL17" i="4"/>
  <c r="AE17" i="4"/>
  <c r="AX16" i="4"/>
  <c r="AL16" i="4"/>
  <c r="AE16" i="4"/>
  <c r="AX15" i="4"/>
  <c r="AL15" i="4"/>
  <c r="AE15" i="4"/>
  <c r="AX14" i="4"/>
  <c r="AL14" i="4"/>
  <c r="AE14" i="4"/>
  <c r="AX13" i="4"/>
  <c r="AL13" i="4"/>
  <c r="AE13" i="4"/>
  <c r="AX12" i="4"/>
  <c r="AL12" i="4"/>
  <c r="AE12" i="4"/>
  <c r="AX11" i="4"/>
  <c r="AL11" i="4"/>
  <c r="AE11" i="4"/>
  <c r="AX10" i="4"/>
  <c r="AL10" i="4"/>
  <c r="AE10" i="4"/>
  <c r="AX9" i="4"/>
  <c r="AL9" i="4"/>
  <c r="AE9" i="4"/>
  <c r="AX8" i="4"/>
  <c r="AL8" i="4"/>
  <c r="AE8" i="4"/>
  <c r="AX7" i="4"/>
  <c r="AL7" i="4"/>
  <c r="AE7" i="4"/>
  <c r="AX6" i="4"/>
  <c r="AL6" i="4"/>
  <c r="AE6" i="4"/>
  <c r="AX5" i="4"/>
  <c r="AX35" i="4" s="1"/>
  <c r="AL5" i="4"/>
  <c r="AE5" i="4"/>
  <c r="AX4" i="4"/>
  <c r="AL4" i="4"/>
  <c r="AL35" i="4" s="1"/>
  <c r="AE4" i="4"/>
  <c r="AE35" i="4" s="1"/>
  <c r="AX41" i="3"/>
  <c r="AL41" i="3"/>
  <c r="AE41" i="3"/>
  <c r="AX40" i="3"/>
  <c r="AL40" i="3"/>
  <c r="AE40" i="3"/>
  <c r="AX39" i="3"/>
  <c r="AW39" i="3"/>
  <c r="AQ39" i="3"/>
  <c r="AP39" i="3"/>
  <c r="AO39" i="3"/>
  <c r="AN39" i="3"/>
  <c r="AL39" i="3"/>
  <c r="AK39" i="3"/>
  <c r="AJ39" i="3"/>
  <c r="AI39" i="3"/>
  <c r="AH39" i="3"/>
  <c r="AG39" i="3"/>
  <c r="AE39" i="3"/>
  <c r="AD39" i="3"/>
  <c r="AC39" i="3"/>
  <c r="AB39" i="3"/>
  <c r="AA39" i="3"/>
  <c r="Z39" i="3"/>
  <c r="X39" i="3"/>
  <c r="W39" i="3"/>
  <c r="V39" i="3"/>
  <c r="U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D39" i="3"/>
  <c r="AX38" i="3"/>
  <c r="AW38" i="3"/>
  <c r="AQ38" i="3"/>
  <c r="AP38" i="3"/>
  <c r="AO38" i="3"/>
  <c r="AN38" i="3"/>
  <c r="AL38" i="3"/>
  <c r="AK38" i="3"/>
  <c r="AJ38" i="3"/>
  <c r="AI38" i="3"/>
  <c r="AH38" i="3"/>
  <c r="AG38" i="3"/>
  <c r="AE38" i="3"/>
  <c r="AD38" i="3"/>
  <c r="AC38" i="3"/>
  <c r="AB38" i="3"/>
  <c r="AA38" i="3"/>
  <c r="Z38" i="3"/>
  <c r="X38" i="3"/>
  <c r="W38" i="3"/>
  <c r="V38" i="3"/>
  <c r="U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D38" i="3"/>
  <c r="AX37" i="3"/>
  <c r="AW37" i="3"/>
  <c r="AQ37" i="3"/>
  <c r="AP37" i="3"/>
  <c r="AO37" i="3"/>
  <c r="AN37" i="3"/>
  <c r="AL37" i="3"/>
  <c r="AK37" i="3"/>
  <c r="AJ37" i="3"/>
  <c r="AI37" i="3"/>
  <c r="AH37" i="3"/>
  <c r="AG37" i="3"/>
  <c r="AE37" i="3"/>
  <c r="AD37" i="3"/>
  <c r="AC37" i="3"/>
  <c r="AB37" i="3"/>
  <c r="AA37" i="3"/>
  <c r="Z37" i="3"/>
  <c r="X37" i="3"/>
  <c r="W37" i="3"/>
  <c r="V37" i="3"/>
  <c r="U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D37" i="3"/>
  <c r="AX36" i="3"/>
  <c r="AW36" i="3"/>
  <c r="AQ36" i="3"/>
  <c r="AP36" i="3"/>
  <c r="AO36" i="3"/>
  <c r="AN36" i="3"/>
  <c r="AL36" i="3"/>
  <c r="AK36" i="3"/>
  <c r="AJ36" i="3"/>
  <c r="AI36" i="3"/>
  <c r="AH36" i="3"/>
  <c r="AG36" i="3"/>
  <c r="AE36" i="3"/>
  <c r="AD36" i="3"/>
  <c r="AC36" i="3"/>
  <c r="AB36" i="3"/>
  <c r="AA36" i="3"/>
  <c r="Z36" i="3"/>
  <c r="X36" i="3"/>
  <c r="W36" i="3"/>
  <c r="V36" i="3"/>
  <c r="U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D36" i="3"/>
  <c r="AW35" i="3"/>
  <c r="AQ35" i="3"/>
  <c r="AP35" i="3"/>
  <c r="AO35" i="3"/>
  <c r="AN35" i="3"/>
  <c r="AK35" i="3"/>
  <c r="AJ35" i="3"/>
  <c r="AI35" i="3"/>
  <c r="AH35" i="3"/>
  <c r="AG35" i="3"/>
  <c r="AD35" i="3"/>
  <c r="AC35" i="3"/>
  <c r="AB35" i="3"/>
  <c r="AA35" i="3"/>
  <c r="Z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D35" i="3"/>
  <c r="AX34" i="3"/>
  <c r="AL34" i="3"/>
  <c r="AE34" i="3"/>
  <c r="AX33" i="3"/>
  <c r="AL33" i="3"/>
  <c r="AE33" i="3"/>
  <c r="AX32" i="3"/>
  <c r="AL32" i="3"/>
  <c r="AE32" i="3"/>
  <c r="AX31" i="3"/>
  <c r="AL31" i="3"/>
  <c r="AE31" i="3"/>
  <c r="AX30" i="3"/>
  <c r="AL30" i="3"/>
  <c r="AE30" i="3"/>
  <c r="AX29" i="3"/>
  <c r="AL29" i="3"/>
  <c r="AE29" i="3"/>
  <c r="AX28" i="3"/>
  <c r="AL28" i="3"/>
  <c r="AE28" i="3"/>
  <c r="AX27" i="3"/>
  <c r="AL27" i="3"/>
  <c r="AE27" i="3"/>
  <c r="AX26" i="3"/>
  <c r="AL26" i="3"/>
  <c r="AE26" i="3"/>
  <c r="AX25" i="3"/>
  <c r="AL25" i="3"/>
  <c r="AE25" i="3"/>
  <c r="AX24" i="3"/>
  <c r="AL24" i="3"/>
  <c r="AE24" i="3"/>
  <c r="AX23" i="3"/>
  <c r="AL23" i="3"/>
  <c r="AE23" i="3"/>
  <c r="AX22" i="3"/>
  <c r="AL22" i="3"/>
  <c r="AE22" i="3"/>
  <c r="AX21" i="3"/>
  <c r="AL21" i="3"/>
  <c r="AE21" i="3"/>
  <c r="AX20" i="3"/>
  <c r="AL20" i="3"/>
  <c r="AE20" i="3"/>
  <c r="AX19" i="3"/>
  <c r="AL19" i="3"/>
  <c r="AE19" i="3"/>
  <c r="AX18" i="3"/>
  <c r="AL18" i="3"/>
  <c r="AE18" i="3"/>
  <c r="AX17" i="3"/>
  <c r="AL17" i="3"/>
  <c r="AE17" i="3"/>
  <c r="AX16" i="3"/>
  <c r="AL16" i="3"/>
  <c r="AE16" i="3"/>
  <c r="AX15" i="3"/>
  <c r="AL15" i="3"/>
  <c r="AE15" i="3"/>
  <c r="AX14" i="3"/>
  <c r="AL14" i="3"/>
  <c r="AE14" i="3"/>
  <c r="AX13" i="3"/>
  <c r="AL13" i="3"/>
  <c r="AE13" i="3"/>
  <c r="AX12" i="3"/>
  <c r="AL12" i="3"/>
  <c r="AE12" i="3"/>
  <c r="AX11" i="3"/>
  <c r="AL11" i="3"/>
  <c r="AE11" i="3"/>
  <c r="AX10" i="3"/>
  <c r="AL10" i="3"/>
  <c r="AE10" i="3"/>
  <c r="AX9" i="3"/>
  <c r="AL9" i="3"/>
  <c r="AE9" i="3"/>
  <c r="AX8" i="3"/>
  <c r="AL8" i="3"/>
  <c r="AE8" i="3"/>
  <c r="AX7" i="3"/>
  <c r="AL7" i="3"/>
  <c r="AE7" i="3"/>
  <c r="AX6" i="3"/>
  <c r="AL6" i="3"/>
  <c r="AE6" i="3"/>
  <c r="AX5" i="3"/>
  <c r="AX35" i="3" s="1"/>
  <c r="AL5" i="3"/>
  <c r="AE5" i="3"/>
  <c r="AX4" i="3"/>
  <c r="AL4" i="3"/>
  <c r="AL35" i="3" s="1"/>
  <c r="AE4" i="3"/>
  <c r="AE35" i="3" s="1"/>
  <c r="AX41" i="2"/>
  <c r="AL41" i="2"/>
  <c r="AE41" i="2"/>
  <c r="AX40" i="2"/>
  <c r="AL40" i="2"/>
  <c r="AE40" i="2"/>
  <c r="AX39" i="2"/>
  <c r="AW39" i="2"/>
  <c r="AQ39" i="2"/>
  <c r="AP39" i="2"/>
  <c r="AO39" i="2"/>
  <c r="AN39" i="2"/>
  <c r="AL39" i="2"/>
  <c r="AK39" i="2"/>
  <c r="AJ39" i="2"/>
  <c r="AI39" i="2"/>
  <c r="AH39" i="2"/>
  <c r="AG39" i="2"/>
  <c r="AE39" i="2"/>
  <c r="AD39" i="2"/>
  <c r="AC39" i="2"/>
  <c r="AB39" i="2"/>
  <c r="AA39" i="2"/>
  <c r="Z39" i="2"/>
  <c r="X39" i="2"/>
  <c r="W39" i="2"/>
  <c r="V39" i="2"/>
  <c r="U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D39" i="2"/>
  <c r="AX38" i="2"/>
  <c r="AW38" i="2"/>
  <c r="AQ38" i="2"/>
  <c r="AP38" i="2"/>
  <c r="AO38" i="2"/>
  <c r="AN38" i="2"/>
  <c r="AL38" i="2"/>
  <c r="AK38" i="2"/>
  <c r="AJ38" i="2"/>
  <c r="AI38" i="2"/>
  <c r="AH38" i="2"/>
  <c r="AG38" i="2"/>
  <c r="AE38" i="2"/>
  <c r="AD38" i="2"/>
  <c r="AC38" i="2"/>
  <c r="AB38" i="2"/>
  <c r="AA38" i="2"/>
  <c r="Z38" i="2"/>
  <c r="X38" i="2"/>
  <c r="W38" i="2"/>
  <c r="V38" i="2"/>
  <c r="U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D38" i="2"/>
  <c r="AX37" i="2"/>
  <c r="AW37" i="2"/>
  <c r="AQ37" i="2"/>
  <c r="AP37" i="2"/>
  <c r="AO37" i="2"/>
  <c r="AN37" i="2"/>
  <c r="AL37" i="2"/>
  <c r="AK37" i="2"/>
  <c r="AJ37" i="2"/>
  <c r="AI37" i="2"/>
  <c r="AH37" i="2"/>
  <c r="AG37" i="2"/>
  <c r="AE37" i="2"/>
  <c r="AD37" i="2"/>
  <c r="AC37" i="2"/>
  <c r="AB37" i="2"/>
  <c r="AA37" i="2"/>
  <c r="Z37" i="2"/>
  <c r="X37" i="2"/>
  <c r="W37" i="2"/>
  <c r="V37" i="2"/>
  <c r="U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D37" i="2"/>
  <c r="AX36" i="2"/>
  <c r="AW36" i="2"/>
  <c r="AQ36" i="2"/>
  <c r="AP36" i="2"/>
  <c r="AO36" i="2"/>
  <c r="AN36" i="2"/>
  <c r="AL36" i="2"/>
  <c r="AK36" i="2"/>
  <c r="AJ36" i="2"/>
  <c r="AI36" i="2"/>
  <c r="AH36" i="2"/>
  <c r="AG36" i="2"/>
  <c r="AE36" i="2"/>
  <c r="AD36" i="2"/>
  <c r="AC36" i="2"/>
  <c r="AB36" i="2"/>
  <c r="AA36" i="2"/>
  <c r="Z36" i="2"/>
  <c r="X36" i="2"/>
  <c r="W36" i="2"/>
  <c r="V36" i="2"/>
  <c r="U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D36" i="2"/>
  <c r="AW35" i="2"/>
  <c r="AQ35" i="2"/>
  <c r="AP35" i="2"/>
  <c r="AO35" i="2"/>
  <c r="AN35" i="2"/>
  <c r="AK35" i="2"/>
  <c r="AJ35" i="2"/>
  <c r="AI35" i="2"/>
  <c r="AH35" i="2"/>
  <c r="AG35" i="2"/>
  <c r="AD35" i="2"/>
  <c r="AC35" i="2"/>
  <c r="AB35" i="2"/>
  <c r="AA35" i="2"/>
  <c r="Z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D35" i="2"/>
  <c r="AX34" i="2"/>
  <c r="AL34" i="2"/>
  <c r="AE34" i="2"/>
  <c r="AX33" i="2"/>
  <c r="AL33" i="2"/>
  <c r="AE33" i="2"/>
  <c r="AX32" i="2"/>
  <c r="AL32" i="2"/>
  <c r="AE32" i="2"/>
  <c r="AX31" i="2"/>
  <c r="AL31" i="2"/>
  <c r="AE31" i="2"/>
  <c r="AX30" i="2"/>
  <c r="AL30" i="2"/>
  <c r="AE30" i="2"/>
  <c r="AX29" i="2"/>
  <c r="AL29" i="2"/>
  <c r="AE29" i="2"/>
  <c r="AX28" i="2"/>
  <c r="AL28" i="2"/>
  <c r="AE28" i="2"/>
  <c r="AX27" i="2"/>
  <c r="AL27" i="2"/>
  <c r="AE27" i="2"/>
  <c r="AX26" i="2"/>
  <c r="AL26" i="2"/>
  <c r="AE26" i="2"/>
  <c r="AX25" i="2"/>
  <c r="AL25" i="2"/>
  <c r="AE25" i="2"/>
  <c r="AX24" i="2"/>
  <c r="AL24" i="2"/>
  <c r="AE24" i="2"/>
  <c r="AX23" i="2"/>
  <c r="AL23" i="2"/>
  <c r="AE23" i="2"/>
  <c r="AX22" i="2"/>
  <c r="AL22" i="2"/>
  <c r="AE22" i="2"/>
  <c r="AX21" i="2"/>
  <c r="AL21" i="2"/>
  <c r="AE21" i="2"/>
  <c r="AX20" i="2"/>
  <c r="AL20" i="2"/>
  <c r="AE20" i="2"/>
  <c r="AX19" i="2"/>
  <c r="AL19" i="2"/>
  <c r="AE19" i="2"/>
  <c r="AX18" i="2"/>
  <c r="AL18" i="2"/>
  <c r="AE18" i="2"/>
  <c r="AX17" i="2"/>
  <c r="AL17" i="2"/>
  <c r="AE17" i="2"/>
  <c r="AX16" i="2"/>
  <c r="AL16" i="2"/>
  <c r="AE16" i="2"/>
  <c r="AX15" i="2"/>
  <c r="AL15" i="2"/>
  <c r="AE15" i="2"/>
  <c r="AX14" i="2"/>
  <c r="AL14" i="2"/>
  <c r="AE14" i="2"/>
  <c r="AX13" i="2"/>
  <c r="AL13" i="2"/>
  <c r="AE13" i="2"/>
  <c r="AX12" i="2"/>
  <c r="AL12" i="2"/>
  <c r="AE12" i="2"/>
  <c r="AX11" i="2"/>
  <c r="AL11" i="2"/>
  <c r="AE11" i="2"/>
  <c r="AX10" i="2"/>
  <c r="AL10" i="2"/>
  <c r="AE10" i="2"/>
  <c r="AX9" i="2"/>
  <c r="AL9" i="2"/>
  <c r="AE9" i="2"/>
  <c r="AX8" i="2"/>
  <c r="AL8" i="2"/>
  <c r="AE8" i="2"/>
  <c r="AX7" i="2"/>
  <c r="AL7" i="2"/>
  <c r="AE7" i="2"/>
  <c r="AX6" i="2"/>
  <c r="AL6" i="2"/>
  <c r="AE6" i="2"/>
  <c r="AX5" i="2"/>
  <c r="AX35" i="2" s="1"/>
  <c r="AL5" i="2"/>
  <c r="AE5" i="2"/>
  <c r="AX4" i="2"/>
  <c r="AL4" i="2"/>
  <c r="AL35" i="2" s="1"/>
  <c r="AE4" i="2"/>
  <c r="AE35" i="2" s="1"/>
  <c r="AX41" i="1"/>
  <c r="AL41" i="1"/>
  <c r="AE41" i="1"/>
  <c r="AX40" i="1"/>
  <c r="AL40" i="1"/>
  <c r="AE40" i="1"/>
  <c r="AX39" i="1"/>
  <c r="AW39" i="1"/>
  <c r="AQ39" i="1"/>
  <c r="AP39" i="1"/>
  <c r="AO39" i="1"/>
  <c r="AN39" i="1"/>
  <c r="AL39" i="1"/>
  <c r="AK39" i="1"/>
  <c r="AJ39" i="1"/>
  <c r="AI39" i="1"/>
  <c r="AH39" i="1"/>
  <c r="AG39" i="1"/>
  <c r="AE39" i="1"/>
  <c r="AD39" i="1"/>
  <c r="AC39" i="1"/>
  <c r="AB39" i="1"/>
  <c r="AA39" i="1"/>
  <c r="Z39" i="1"/>
  <c r="X39" i="1"/>
  <c r="W39" i="1"/>
  <c r="V39" i="1"/>
  <c r="U39" i="1"/>
  <c r="S39" i="1"/>
  <c r="R39" i="1"/>
  <c r="Q39" i="1"/>
  <c r="P39" i="1"/>
  <c r="O39" i="1"/>
  <c r="N39" i="1"/>
  <c r="M39" i="1"/>
  <c r="L39" i="1"/>
  <c r="K39" i="1"/>
  <c r="J39" i="1"/>
  <c r="I39" i="1"/>
  <c r="AX38" i="1"/>
  <c r="AW38" i="1"/>
  <c r="AQ38" i="1"/>
  <c r="AP38" i="1"/>
  <c r="AO38" i="1"/>
  <c r="AN38" i="1"/>
  <c r="AL38" i="1"/>
  <c r="AK38" i="1"/>
  <c r="AJ38" i="1"/>
  <c r="AI38" i="1"/>
  <c r="AH38" i="1"/>
  <c r="AG38" i="1"/>
  <c r="AE38" i="1"/>
  <c r="AD38" i="1"/>
  <c r="AC38" i="1"/>
  <c r="AB38" i="1"/>
  <c r="AA38" i="1"/>
  <c r="Z38" i="1"/>
  <c r="X38" i="1"/>
  <c r="W38" i="1"/>
  <c r="V38" i="1"/>
  <c r="U38" i="1"/>
  <c r="S38" i="1"/>
  <c r="R38" i="1"/>
  <c r="Q38" i="1"/>
  <c r="P38" i="1"/>
  <c r="O38" i="1"/>
  <c r="N38" i="1"/>
  <c r="M38" i="1"/>
  <c r="L38" i="1"/>
  <c r="K38" i="1"/>
  <c r="J38" i="1"/>
  <c r="I38" i="1"/>
  <c r="AX37" i="1"/>
  <c r="AW37" i="1"/>
  <c r="AQ37" i="1"/>
  <c r="AP37" i="1"/>
  <c r="AO37" i="1"/>
  <c r="AN37" i="1"/>
  <c r="AL37" i="1"/>
  <c r="AK37" i="1"/>
  <c r="AJ37" i="1"/>
  <c r="AI37" i="1"/>
  <c r="AH37" i="1"/>
  <c r="AG37" i="1"/>
  <c r="AE37" i="1"/>
  <c r="AD37" i="1"/>
  <c r="AC37" i="1"/>
  <c r="AB37" i="1"/>
  <c r="AA37" i="1"/>
  <c r="Z37" i="1"/>
  <c r="X37" i="1"/>
  <c r="W37" i="1"/>
  <c r="V37" i="1"/>
  <c r="U37" i="1"/>
  <c r="S37" i="1"/>
  <c r="R37" i="1"/>
  <c r="Q37" i="1"/>
  <c r="P37" i="1"/>
  <c r="O37" i="1"/>
  <c r="N37" i="1"/>
  <c r="M37" i="1"/>
  <c r="L37" i="1"/>
  <c r="K37" i="1"/>
  <c r="J37" i="1"/>
  <c r="I37" i="1"/>
  <c r="AX36" i="1"/>
  <c r="AW36" i="1"/>
  <c r="AQ36" i="1"/>
  <c r="AP36" i="1"/>
  <c r="AO36" i="1"/>
  <c r="AN36" i="1"/>
  <c r="AL36" i="1"/>
  <c r="AK36" i="1"/>
  <c r="AJ36" i="1"/>
  <c r="AI36" i="1"/>
  <c r="AH36" i="1"/>
  <c r="AG36" i="1"/>
  <c r="AE36" i="1"/>
  <c r="AD36" i="1"/>
  <c r="AC36" i="1"/>
  <c r="AB36" i="1"/>
  <c r="AA36" i="1"/>
  <c r="Z36" i="1"/>
  <c r="X36" i="1"/>
  <c r="W36" i="1"/>
  <c r="V36" i="1"/>
  <c r="U36" i="1"/>
  <c r="S36" i="1"/>
  <c r="R36" i="1"/>
  <c r="Q36" i="1"/>
  <c r="P36" i="1"/>
  <c r="O36" i="1"/>
  <c r="N36" i="1"/>
  <c r="M36" i="1"/>
  <c r="L36" i="1"/>
  <c r="K36" i="1"/>
  <c r="J36" i="1"/>
  <c r="I36" i="1"/>
  <c r="AW35" i="1"/>
  <c r="AQ35" i="1"/>
  <c r="AP35" i="1"/>
  <c r="AO35" i="1"/>
  <c r="AN35" i="1"/>
  <c r="AK35" i="1"/>
  <c r="AJ35" i="1"/>
  <c r="AI35" i="1"/>
  <c r="AH35" i="1"/>
  <c r="AG35" i="1"/>
  <c r="AD35" i="1"/>
  <c r="AC35" i="1"/>
  <c r="AB35" i="1"/>
  <c r="AA35" i="1"/>
  <c r="Z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D35" i="1"/>
  <c r="AX34" i="1"/>
  <c r="AL34" i="1"/>
  <c r="AE34" i="1"/>
  <c r="AX33" i="1"/>
  <c r="AL33" i="1"/>
  <c r="AE33" i="1"/>
  <c r="AX32" i="1"/>
  <c r="AL32" i="1"/>
  <c r="AE32" i="1"/>
  <c r="AX31" i="1"/>
  <c r="AL31" i="1"/>
  <c r="AE31" i="1"/>
  <c r="AX30" i="1"/>
  <c r="AL30" i="1"/>
  <c r="AE30" i="1"/>
  <c r="AX29" i="1"/>
  <c r="AL29" i="1"/>
  <c r="AE29" i="1"/>
  <c r="AX28" i="1"/>
  <c r="AL28" i="1"/>
  <c r="AE28" i="1"/>
  <c r="AX27" i="1"/>
  <c r="AL27" i="1"/>
  <c r="AE27" i="1"/>
  <c r="AX26" i="1"/>
  <c r="AL26" i="1"/>
  <c r="AE26" i="1"/>
  <c r="AX25" i="1"/>
  <c r="AL25" i="1"/>
  <c r="AE25" i="1"/>
  <c r="AX24" i="1"/>
  <c r="AL24" i="1"/>
  <c r="AE24" i="1"/>
  <c r="AX23" i="1"/>
  <c r="AL23" i="1"/>
  <c r="AE23" i="1"/>
  <c r="AX22" i="1"/>
  <c r="AL22" i="1"/>
  <c r="AE22" i="1"/>
  <c r="AX21" i="1"/>
  <c r="AL21" i="1"/>
  <c r="AE21" i="1"/>
  <c r="AX20" i="1"/>
  <c r="AL20" i="1"/>
  <c r="AE20" i="1"/>
  <c r="AX19" i="1"/>
  <c r="AL19" i="1"/>
  <c r="AE19" i="1"/>
  <c r="AX18" i="1"/>
  <c r="AL18" i="1"/>
  <c r="AE18" i="1"/>
  <c r="AX17" i="1"/>
  <c r="AL17" i="1"/>
  <c r="AE17" i="1"/>
  <c r="AX16" i="1"/>
  <c r="AL16" i="1"/>
  <c r="AE16" i="1"/>
  <c r="AX15" i="1"/>
  <c r="AL15" i="1"/>
  <c r="AE15" i="1"/>
  <c r="AX14" i="1"/>
  <c r="AL14" i="1"/>
  <c r="AE14" i="1"/>
  <c r="AX13" i="1"/>
  <c r="AL13" i="1"/>
  <c r="AE13" i="1"/>
  <c r="AX12" i="1"/>
  <c r="AL12" i="1"/>
  <c r="AE12" i="1"/>
  <c r="AX11" i="1"/>
  <c r="AL11" i="1"/>
  <c r="AE11" i="1"/>
  <c r="AX10" i="1"/>
  <c r="AL10" i="1"/>
  <c r="AE10" i="1"/>
  <c r="AX9" i="1"/>
  <c r="AL9" i="1"/>
  <c r="AE9" i="1"/>
  <c r="AX8" i="1"/>
  <c r="AL8" i="1"/>
  <c r="AE8" i="1"/>
  <c r="AX7" i="1"/>
  <c r="AL7" i="1"/>
  <c r="AE7" i="1"/>
  <c r="AX6" i="1"/>
  <c r="AL6" i="1"/>
  <c r="AE6" i="1"/>
  <c r="AX5" i="1"/>
  <c r="AX35" i="1" s="1"/>
  <c r="AL5" i="1"/>
  <c r="AE5" i="1"/>
  <c r="AX4" i="1"/>
  <c r="AL4" i="1"/>
  <c r="AL35" i="1" s="1"/>
  <c r="AE4" i="1"/>
  <c r="AE35" i="1" s="1"/>
  <c r="AL40" i="6" l="1"/>
</calcChain>
</file>

<file path=xl/sharedStrings.xml><?xml version="1.0" encoding="utf-8"?>
<sst xmlns="http://schemas.openxmlformats.org/spreadsheetml/2006/main" count="1170" uniqueCount="351">
  <si>
    <t>Redd</t>
  </si>
  <si>
    <t>DIBELS BOY</t>
  </si>
  <si>
    <t>DIBELS MOY</t>
  </si>
  <si>
    <t>DIBELS EOY</t>
  </si>
  <si>
    <t>E</t>
  </si>
  <si>
    <t>F</t>
  </si>
  <si>
    <t>H</t>
  </si>
  <si>
    <t>J</t>
  </si>
  <si>
    <t>PRE SLO Reading %</t>
  </si>
  <si>
    <t>B#1</t>
  </si>
  <si>
    <t>B#2</t>
  </si>
  <si>
    <t>B#3</t>
  </si>
  <si>
    <t>POST SLO Reading %</t>
  </si>
  <si>
    <t>GROWTH</t>
  </si>
  <si>
    <t>PRE SLO Writing</t>
  </si>
  <si>
    <t>POST SLO Writing</t>
  </si>
  <si>
    <t>PRE SLO Math</t>
  </si>
  <si>
    <t>JSD #1</t>
  </si>
  <si>
    <t>JSD #2</t>
  </si>
  <si>
    <t>JSD #3</t>
  </si>
  <si>
    <t>JSD #4</t>
  </si>
  <si>
    <t>JSD #5</t>
  </si>
  <si>
    <t>JSD #6</t>
  </si>
  <si>
    <t>JSD #7</t>
  </si>
  <si>
    <t>JSD #8</t>
  </si>
  <si>
    <t>POST SLO Math</t>
  </si>
  <si>
    <t>LAST NAME</t>
  </si>
  <si>
    <t>Comp. Score</t>
  </si>
  <si>
    <t>PSF</t>
  </si>
  <si>
    <t>NWF CLS</t>
  </si>
  <si>
    <t>NWF WWR</t>
  </si>
  <si>
    <t>DORF Flu.</t>
  </si>
  <si>
    <t>DORF Acc.</t>
  </si>
  <si>
    <t>DORF Retell</t>
  </si>
  <si>
    <t xml:space="preserve">F/P </t>
  </si>
  <si>
    <t>RR</t>
  </si>
  <si>
    <t>F/P</t>
  </si>
  <si>
    <t>FIRST NAME</t>
  </si>
  <si>
    <t>LNF</t>
  </si>
  <si>
    <t>AUG/SEPT</t>
  </si>
  <si>
    <t>OCT/NOV</t>
  </si>
  <si>
    <t>FEB/MAR</t>
  </si>
  <si>
    <t>MAY/JUNE</t>
  </si>
  <si>
    <t>Allred</t>
  </si>
  <si>
    <t>Trinity</t>
  </si>
  <si>
    <t>I</t>
  </si>
  <si>
    <t>Amaro</t>
  </si>
  <si>
    <t>Kelleah</t>
  </si>
  <si>
    <t>B</t>
  </si>
  <si>
    <t>D</t>
  </si>
  <si>
    <t>Bartlett</t>
  </si>
  <si>
    <t>Kyson</t>
  </si>
  <si>
    <t>C</t>
  </si>
  <si>
    <t>Breen</t>
  </si>
  <si>
    <t>Logan</t>
  </si>
  <si>
    <t>Chadwick</t>
  </si>
  <si>
    <t>Easton</t>
  </si>
  <si>
    <t>G</t>
  </si>
  <si>
    <t>Files</t>
  </si>
  <si>
    <t>Jaylee</t>
  </si>
  <si>
    <t>Everett</t>
  </si>
  <si>
    <t>Gibbs</t>
  </si>
  <si>
    <t>Hailey</t>
  </si>
  <si>
    <t>Channing</t>
  </si>
  <si>
    <t>Hayes</t>
  </si>
  <si>
    <t>Quinn</t>
  </si>
  <si>
    <t>Horsley</t>
  </si>
  <si>
    <t>Cade</t>
  </si>
  <si>
    <t>Johnson</t>
  </si>
  <si>
    <t>Piper</t>
  </si>
  <si>
    <t>Lain</t>
  </si>
  <si>
    <t>Jaxin</t>
  </si>
  <si>
    <t>Larsen</t>
  </si>
  <si>
    <t>Gracelyn</t>
  </si>
  <si>
    <t>Lawson</t>
  </si>
  <si>
    <t>Brooklynn</t>
  </si>
  <si>
    <t>Liljenquist</t>
  </si>
  <si>
    <t>Bode</t>
  </si>
  <si>
    <t>Long</t>
  </si>
  <si>
    <t>Bradley</t>
  </si>
  <si>
    <t>Moseman</t>
  </si>
  <si>
    <t>Tristan</t>
  </si>
  <si>
    <t>Breklyn</t>
  </si>
  <si>
    <t>Shunk</t>
  </si>
  <si>
    <t>Jayde</t>
  </si>
  <si>
    <t>Smith</t>
  </si>
  <si>
    <t>Spencer</t>
  </si>
  <si>
    <t>Austin</t>
  </si>
  <si>
    <t>Zeeman</t>
  </si>
  <si>
    <t>Ella</t>
  </si>
  <si>
    <t>Class Average</t>
  </si>
  <si>
    <t># Blue</t>
  </si>
  <si>
    <t># Green</t>
  </si>
  <si>
    <t># Yellow</t>
  </si>
  <si>
    <t># Red</t>
  </si>
  <si>
    <t># Students</t>
  </si>
  <si>
    <t># Proficient</t>
  </si>
  <si>
    <t>Clayton</t>
  </si>
  <si>
    <t>Belnap</t>
  </si>
  <si>
    <t>Hyrum</t>
  </si>
  <si>
    <t>Christensen</t>
  </si>
  <si>
    <t>Benton</t>
  </si>
  <si>
    <t>Crossland</t>
  </si>
  <si>
    <t>Brinleigh</t>
  </si>
  <si>
    <t>Cunningham</t>
  </si>
  <si>
    <t>Riley</t>
  </si>
  <si>
    <t>K</t>
  </si>
  <si>
    <t>Fernandez</t>
  </si>
  <si>
    <t>Sophia</t>
  </si>
  <si>
    <t>Fonua</t>
  </si>
  <si>
    <t>Maka</t>
  </si>
  <si>
    <t>Furness</t>
  </si>
  <si>
    <t>William</t>
  </si>
  <si>
    <t>Hansen</t>
  </si>
  <si>
    <t>Kyrsten</t>
  </si>
  <si>
    <t>Jorgensen</t>
  </si>
  <si>
    <t>Eliana</t>
  </si>
  <si>
    <t>Lytton</t>
  </si>
  <si>
    <t>Alivia</t>
  </si>
  <si>
    <t>McDade</t>
  </si>
  <si>
    <t>Xander</t>
  </si>
  <si>
    <t>L</t>
  </si>
  <si>
    <t>O</t>
  </si>
  <si>
    <t>Nelsen</t>
  </si>
  <si>
    <t>Clementine</t>
  </si>
  <si>
    <t>Ngo</t>
  </si>
  <si>
    <t>Ogaard</t>
  </si>
  <si>
    <t>Kayden</t>
  </si>
  <si>
    <t>Owens</t>
  </si>
  <si>
    <t>Ashton</t>
  </si>
  <si>
    <t>Porter</t>
  </si>
  <si>
    <t>Cole</t>
  </si>
  <si>
    <t>Delilah</t>
  </si>
  <si>
    <t>Tingey</t>
  </si>
  <si>
    <t>Tate</t>
  </si>
  <si>
    <t>Woodward</t>
  </si>
  <si>
    <t>Alexa</t>
  </si>
  <si>
    <t>Ashurst</t>
  </si>
  <si>
    <t>Ava</t>
  </si>
  <si>
    <t>Bonham</t>
  </si>
  <si>
    <t>Jett</t>
  </si>
  <si>
    <t>Bowen</t>
  </si>
  <si>
    <t>Miles</t>
  </si>
  <si>
    <t>Brewer</t>
  </si>
  <si>
    <t>Kaydence</t>
  </si>
  <si>
    <t>Brown</t>
  </si>
  <si>
    <t>Allie</t>
  </si>
  <si>
    <t>Garn</t>
  </si>
  <si>
    <t>Kinslee</t>
  </si>
  <si>
    <t>Gilbert</t>
  </si>
  <si>
    <t>Carson</t>
  </si>
  <si>
    <t>A</t>
  </si>
  <si>
    <t>Lloyd</t>
  </si>
  <si>
    <t>Lincoln</t>
  </si>
  <si>
    <t>Montierth</t>
  </si>
  <si>
    <t>Clara</t>
  </si>
  <si>
    <t>Nelson</t>
  </si>
  <si>
    <t>Sara</t>
  </si>
  <si>
    <t>Romrell</t>
  </si>
  <si>
    <t>Brandon</t>
  </si>
  <si>
    <t>Schmidt</t>
  </si>
  <si>
    <t>Braxton</t>
  </si>
  <si>
    <t>Sosa</t>
  </si>
  <si>
    <t>Tyson</t>
  </si>
  <si>
    <t>Spindle</t>
  </si>
  <si>
    <t>Aspen</t>
  </si>
  <si>
    <t>Terry</t>
  </si>
  <si>
    <t>Dackson</t>
  </si>
  <si>
    <t>Thatcher</t>
  </si>
  <si>
    <t>Savannah</t>
  </si>
  <si>
    <t>Varga</t>
  </si>
  <si>
    <t>Michael</t>
  </si>
  <si>
    <t xml:space="preserve">Willis </t>
  </si>
  <si>
    <t>Sarah</t>
  </si>
  <si>
    <t>Linford</t>
  </si>
  <si>
    <t>Araiza</t>
  </si>
  <si>
    <t>Jaxon</t>
  </si>
  <si>
    <t>Bolton</t>
  </si>
  <si>
    <t>Paxton</t>
  </si>
  <si>
    <t>Kaylie</t>
  </si>
  <si>
    <t>Coltrin</t>
  </si>
  <si>
    <t>M</t>
  </si>
  <si>
    <t>N</t>
  </si>
  <si>
    <t>Cyubahiro</t>
  </si>
  <si>
    <t>Queen</t>
  </si>
  <si>
    <t>Isabella</t>
  </si>
  <si>
    <t>Hackett</t>
  </si>
  <si>
    <t>Lydia</t>
  </si>
  <si>
    <t>Havemann</t>
  </si>
  <si>
    <t>Haymond</t>
  </si>
  <si>
    <t>Liam</t>
  </si>
  <si>
    <t>Ryker</t>
  </si>
  <si>
    <t>Livingston</t>
  </si>
  <si>
    <t>Mason</t>
  </si>
  <si>
    <t>Marble</t>
  </si>
  <si>
    <t>Colton</t>
  </si>
  <si>
    <t>Nielsen</t>
  </si>
  <si>
    <t>Annie</t>
  </si>
  <si>
    <t>Orengo</t>
  </si>
  <si>
    <t>Mikayla</t>
  </si>
  <si>
    <t>Sammis</t>
  </si>
  <si>
    <t>Owen</t>
  </si>
  <si>
    <t>Segura</t>
  </si>
  <si>
    <t>Emmett</t>
  </si>
  <si>
    <t>Thomas</t>
  </si>
  <si>
    <t>Axel</t>
  </si>
  <si>
    <t>Titus</t>
  </si>
  <si>
    <t>Rachel</t>
  </si>
  <si>
    <t>Vest</t>
  </si>
  <si>
    <t>Wrigley</t>
  </si>
  <si>
    <t>Knowles</t>
  </si>
  <si>
    <t>Anderson</t>
  </si>
  <si>
    <t>David</t>
  </si>
  <si>
    <t>Belcher</t>
  </si>
  <si>
    <t>Brianna</t>
  </si>
  <si>
    <t>Lucas</t>
  </si>
  <si>
    <t>Bowthorpe</t>
  </si>
  <si>
    <t>Topper</t>
  </si>
  <si>
    <t>Eliason</t>
  </si>
  <si>
    <t>Bryson</t>
  </si>
  <si>
    <t>Calvin</t>
  </si>
  <si>
    <t>Isakson</t>
  </si>
  <si>
    <t>Joshua</t>
  </si>
  <si>
    <t>Jackson</t>
  </si>
  <si>
    <t>Kori</t>
  </si>
  <si>
    <t>Katseanes</t>
  </si>
  <si>
    <t>Mickel</t>
  </si>
  <si>
    <t>Millard</t>
  </si>
  <si>
    <t>Emily</t>
  </si>
  <si>
    <t>Najera</t>
  </si>
  <si>
    <t>Ceasar</t>
  </si>
  <si>
    <t>Paislie</t>
  </si>
  <si>
    <t>Petty</t>
  </si>
  <si>
    <t>Henry</t>
  </si>
  <si>
    <t>Bridget</t>
  </si>
  <si>
    <t>Sutliff</t>
  </si>
  <si>
    <t>Talbot</t>
  </si>
  <si>
    <t>Aybree</t>
  </si>
  <si>
    <t>Washburn</t>
  </si>
  <si>
    <t>Wayman</t>
  </si>
  <si>
    <t>Brielle</t>
  </si>
  <si>
    <t>Wilkinson</t>
  </si>
  <si>
    <t>Nicholas</t>
  </si>
  <si>
    <t>Red</t>
  </si>
  <si>
    <t>Allen</t>
  </si>
  <si>
    <t>Lief</t>
  </si>
  <si>
    <t>Arco</t>
  </si>
  <si>
    <t>Itzael</t>
  </si>
  <si>
    <t>Astin</t>
  </si>
  <si>
    <t>Alaina</t>
  </si>
  <si>
    <t>Benson</t>
  </si>
  <si>
    <t>Miley</t>
  </si>
  <si>
    <t>Britton</t>
  </si>
  <si>
    <t>Annika</t>
  </si>
  <si>
    <t>Buchanan</t>
  </si>
  <si>
    <t>Lochlan</t>
  </si>
  <si>
    <t>Douglass</t>
  </si>
  <si>
    <t>Jocelynn (JoJo)</t>
  </si>
  <si>
    <t>Dungan</t>
  </si>
  <si>
    <t>Joaquin</t>
  </si>
  <si>
    <t>Escobar</t>
  </si>
  <si>
    <t>Aislyn</t>
  </si>
  <si>
    <t>Handley</t>
  </si>
  <si>
    <t>Taggart</t>
  </si>
  <si>
    <t>Trey</t>
  </si>
  <si>
    <t>Hanzon</t>
  </si>
  <si>
    <t>Chase</t>
  </si>
  <si>
    <t>Hofeling</t>
  </si>
  <si>
    <t>Dutch</t>
  </si>
  <si>
    <t>Jenson</t>
  </si>
  <si>
    <t>Sadie</t>
  </si>
  <si>
    <t>King</t>
  </si>
  <si>
    <t>Amelia</t>
  </si>
  <si>
    <t>May</t>
  </si>
  <si>
    <t>Cayden</t>
  </si>
  <si>
    <t>Meyer</t>
  </si>
  <si>
    <t>Knight</t>
  </si>
  <si>
    <t>Miller</t>
  </si>
  <si>
    <t>Pugh</t>
  </si>
  <si>
    <t>Lucia</t>
  </si>
  <si>
    <t>Richards</t>
  </si>
  <si>
    <t>Zoey</t>
  </si>
  <si>
    <t>Roper</t>
  </si>
  <si>
    <t>Zander</t>
  </si>
  <si>
    <t>Sagers</t>
  </si>
  <si>
    <t>Sheetz</t>
  </si>
  <si>
    <t>Cutler</t>
  </si>
  <si>
    <t>Tharp</t>
  </si>
  <si>
    <t>Kelton</t>
  </si>
  <si>
    <t xml:space="preserve"> </t>
  </si>
  <si>
    <t>Tresner</t>
  </si>
  <si>
    <t>Harper</t>
  </si>
  <si>
    <t>Vandermark</t>
  </si>
  <si>
    <t>Jaclyn</t>
  </si>
  <si>
    <t>Walters</t>
  </si>
  <si>
    <t>Addison</t>
  </si>
  <si>
    <t>Whitmill</t>
  </si>
  <si>
    <t>Preston</t>
  </si>
  <si>
    <t>Blue</t>
  </si>
  <si>
    <t>PRE SLO Reading</t>
  </si>
  <si>
    <t>POST SLO Reading</t>
  </si>
  <si>
    <t>Aguero</t>
  </si>
  <si>
    <t>Tomas</t>
  </si>
  <si>
    <t>Kolby</t>
  </si>
  <si>
    <t>Budge</t>
  </si>
  <si>
    <t>Elias</t>
  </si>
  <si>
    <t>Campbell</t>
  </si>
  <si>
    <t>Randall (Sean)</t>
  </si>
  <si>
    <t>Cummings</t>
  </si>
  <si>
    <t>Grady</t>
  </si>
  <si>
    <t>Curtis</t>
  </si>
  <si>
    <t>Avery</t>
  </si>
  <si>
    <t>Elbert</t>
  </si>
  <si>
    <t>Gavin</t>
  </si>
  <si>
    <t>Enlow</t>
  </si>
  <si>
    <t>Taylor</t>
  </si>
  <si>
    <t>Fenton</t>
  </si>
  <si>
    <t>Grossarth</t>
  </si>
  <si>
    <t>Grace</t>
  </si>
  <si>
    <t>Hernandez</t>
  </si>
  <si>
    <t>Matteo</t>
  </si>
  <si>
    <t>Houghton</t>
  </si>
  <si>
    <t>Jones</t>
  </si>
  <si>
    <t>Kent</t>
  </si>
  <si>
    <t>Larisch</t>
  </si>
  <si>
    <t>Hudson</t>
  </si>
  <si>
    <t>Lewis</t>
  </si>
  <si>
    <t>Ellie</t>
  </si>
  <si>
    <t>Lyu</t>
  </si>
  <si>
    <t>Victoria</t>
  </si>
  <si>
    <t>Medoza</t>
  </si>
  <si>
    <t>Juliana</t>
  </si>
  <si>
    <t>Nieves</t>
  </si>
  <si>
    <t>Boston</t>
  </si>
  <si>
    <t>Piz</t>
  </si>
  <si>
    <t>Arianna</t>
  </si>
  <si>
    <t>Short</t>
  </si>
  <si>
    <t>Tanner</t>
  </si>
  <si>
    <t>Sickles</t>
  </si>
  <si>
    <t>Stella</t>
  </si>
  <si>
    <t>Stark</t>
  </si>
  <si>
    <t>Anthony</t>
  </si>
  <si>
    <t>Thorup</t>
  </si>
  <si>
    <t>Asher</t>
  </si>
  <si>
    <t>Workman</t>
  </si>
  <si>
    <t>Emaline</t>
  </si>
  <si>
    <t>Evan</t>
  </si>
  <si>
    <t>Yokoo</t>
  </si>
  <si>
    <t>Haley</t>
  </si>
  <si>
    <t>Zhou</t>
  </si>
  <si>
    <t>Raeni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</si>
</sst>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0"/>
      <color rgb="FF000000"/>
      <name val="Arial"/>
      <scheme val="minor"/>
    </font>
    <font>
      <b/>
      <sz val="14"/>
      <color rgb="FF000000"/>
      <name val="Arial"/>
    </font>
    <font>
      <sz val="10"/>
      <name val="Arial"/>
    </font>
    <font>
      <b/>
      <sz val="9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2"/>
      <color theme="1"/>
      <name val="Arial"/>
    </font>
    <font>
      <b/>
      <sz val="10"/>
      <color theme="1"/>
      <name val="Arial"/>
    </font>
    <font>
      <b/>
      <sz val="12"/>
      <color theme="1"/>
      <name val="Arial"/>
    </font>
    <font>
      <b/>
      <sz val="10"/>
      <color rgb="FF000000"/>
      <name val="Arial"/>
    </font>
    <font>
      <b/>
      <sz val="10"/>
      <color rgb="FF000000"/>
      <name val="Arial"/>
    </font>
    <font>
      <b/>
      <u/>
      <sz val="9"/>
      <color rgb="FF000000"/>
      <name val="Helvetica"/>
    </font>
    <font>
      <b/>
      <u/>
      <sz val="9"/>
      <color rgb="FF000000"/>
      <name val="Helvetica"/>
    </font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2"/>
      <color rgb="FF000000"/>
      <name val="Calibri"/>
    </font>
    <font>
      <b/>
      <u/>
      <sz val="9"/>
      <color rgb="FF000000"/>
      <name val="Helvetica"/>
    </font>
    <font>
      <b/>
      <sz val="12"/>
      <color rgb="FFFFFFFF"/>
      <name val="Arial"/>
    </font>
    <font>
      <sz val="10"/>
      <color theme="1"/>
      <name val="Arial"/>
    </font>
    <font>
      <b/>
      <sz val="12"/>
      <color rgb="FF6D9EEB"/>
      <name val="Arial"/>
    </font>
    <font>
      <b/>
      <sz val="12"/>
      <color rgb="FF6AA84F"/>
      <name val="Arial"/>
    </font>
    <font>
      <b/>
      <sz val="12"/>
      <color rgb="FFF1C232"/>
      <name val="Arial"/>
    </font>
    <font>
      <b/>
      <sz val="12"/>
      <color rgb="FFE06666"/>
      <name val="Arial"/>
    </font>
    <font>
      <sz val="12"/>
      <color rgb="FF666666"/>
      <name val="&quot;Helvetica Neue&quot;"/>
    </font>
    <font>
      <u/>
      <sz val="9"/>
      <color rgb="FF666666"/>
      <name val="&quot;Helvetica Neue&quot;"/>
    </font>
    <font>
      <u/>
      <sz val="9"/>
      <color rgb="FF00ACE8"/>
      <name val="&quot;Helvetica Neue&quot;"/>
    </font>
    <font>
      <u/>
      <sz val="9"/>
      <color rgb="FF009552"/>
      <name val="&quot;Helvetica Neue&quot;"/>
    </font>
    <font>
      <u/>
      <sz val="9"/>
      <color rgb="FFEFA218"/>
      <name val="&quot;Helvetica Neue&quot;"/>
    </font>
    <font>
      <u/>
      <sz val="9"/>
      <color rgb="FFFF0000"/>
      <name val="&quot;Helvetica Neue&quot;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D9D2E9"/>
        <bgColor rgb="FFD9D2E9"/>
      </patternFill>
    </fill>
    <fill>
      <patternFill patternType="solid">
        <fgColor rgb="FFB7E1CD"/>
        <bgColor rgb="FFB7E1CD"/>
      </patternFill>
    </fill>
    <fill>
      <patternFill patternType="solid">
        <fgColor rgb="FFC9DAF8"/>
        <bgColor rgb="FFC9DAF8"/>
      </patternFill>
    </fill>
    <fill>
      <patternFill patternType="solid">
        <fgColor rgb="FFEAD1DC"/>
        <bgColor rgb="FFEAD1DC"/>
      </patternFill>
    </fill>
    <fill>
      <patternFill patternType="solid">
        <fgColor rgb="FFD9EAD3"/>
        <bgColor rgb="FFD9EAD3"/>
      </patternFill>
    </fill>
    <fill>
      <patternFill patternType="solid">
        <fgColor rgb="FFD1D2D3"/>
        <bgColor rgb="FFD1D2D3"/>
      </patternFill>
    </fill>
    <fill>
      <patternFill patternType="solid">
        <fgColor rgb="FFE6E7E8"/>
        <bgColor rgb="FFE6E7E8"/>
      </patternFill>
    </fill>
    <fill>
      <patternFill patternType="solid">
        <fgColor rgb="FFFFFFFF"/>
        <bgColor rgb="FFFFFFFF"/>
      </patternFill>
    </fill>
    <fill>
      <patternFill patternType="solid">
        <fgColor rgb="FF666666"/>
        <bgColor rgb="FF666666"/>
      </patternFill>
    </fill>
    <fill>
      <patternFill patternType="solid">
        <fgColor rgb="FFD9D9D9"/>
        <bgColor rgb="FFD9D9D9"/>
      </patternFill>
    </fill>
    <fill>
      <patternFill patternType="solid">
        <fgColor theme="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A7A7A9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5" fillId="3" borderId="6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6" fillId="3" borderId="6" xfId="0" applyFont="1" applyFill="1" applyBorder="1"/>
    <xf numFmtId="0" fontId="6" fillId="0" borderId="0" xfId="0" applyFont="1"/>
    <xf numFmtId="0" fontId="4" fillId="0" borderId="6" xfId="0" applyFont="1" applyBorder="1"/>
    <xf numFmtId="0" fontId="9" fillId="7" borderId="10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/>
    </xf>
    <xf numFmtId="0" fontId="10" fillId="8" borderId="13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9" borderId="0" xfId="0" applyFont="1" applyFill="1" applyAlignment="1">
      <alignment horizontal="center"/>
    </xf>
    <xf numFmtId="0" fontId="13" fillId="10" borderId="0" xfId="0" applyFont="1" applyFill="1"/>
    <xf numFmtId="0" fontId="5" fillId="11" borderId="7" xfId="0" applyFont="1" applyFill="1" applyBorder="1" applyAlignment="1">
      <alignment horizontal="center"/>
    </xf>
    <xf numFmtId="0" fontId="5" fillId="11" borderId="10" xfId="0" applyFont="1" applyFill="1" applyBorder="1" applyAlignment="1">
      <alignment horizontal="center"/>
    </xf>
    <xf numFmtId="0" fontId="5" fillId="11" borderId="17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14" fillId="0" borderId="10" xfId="0" applyFont="1" applyBorder="1"/>
    <xf numFmtId="0" fontId="14" fillId="0" borderId="3" xfId="0" applyFont="1" applyBorder="1"/>
    <xf numFmtId="0" fontId="6" fillId="3" borderId="0" xfId="0" applyFont="1" applyFill="1"/>
    <xf numFmtId="0" fontId="15" fillId="0" borderId="10" xfId="0" applyFont="1" applyBorder="1" applyAlignment="1">
      <alignment horizontal="right"/>
    </xf>
    <xf numFmtId="0" fontId="6" fillId="3" borderId="10" xfId="0" applyFont="1" applyFill="1" applyBorder="1"/>
    <xf numFmtId="9" fontId="5" fillId="11" borderId="10" xfId="0" applyNumberFormat="1" applyFont="1" applyFill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0" fontId="13" fillId="10" borderId="18" xfId="0" applyFont="1" applyFill="1" applyBorder="1"/>
    <xf numFmtId="0" fontId="16" fillId="10" borderId="0" xfId="0" applyFont="1" applyFill="1" applyAlignment="1">
      <alignment horizontal="center"/>
    </xf>
    <xf numFmtId="0" fontId="6" fillId="11" borderId="10" xfId="0" applyFont="1" applyFill="1" applyBorder="1"/>
    <xf numFmtId="0" fontId="6" fillId="11" borderId="10" xfId="0" applyFont="1" applyFill="1" applyBorder="1" applyAlignment="1">
      <alignment horizontal="center"/>
    </xf>
    <xf numFmtId="0" fontId="6" fillId="0" borderId="14" xfId="0" applyFont="1" applyBorder="1"/>
    <xf numFmtId="0" fontId="6" fillId="11" borderId="7" xfId="0" applyFont="1" applyFill="1" applyBorder="1" applyAlignment="1">
      <alignment horizontal="center"/>
    </xf>
    <xf numFmtId="9" fontId="6" fillId="11" borderId="10" xfId="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6" fillId="0" borderId="13" xfId="0" applyFont="1" applyBorder="1"/>
    <xf numFmtId="0" fontId="5" fillId="11" borderId="3" xfId="0" applyFont="1" applyFill="1" applyBorder="1" applyAlignment="1">
      <alignment horizontal="center"/>
    </xf>
    <xf numFmtId="0" fontId="5" fillId="11" borderId="9" xfId="0" applyFont="1" applyFill="1" applyBorder="1" applyAlignment="1">
      <alignment horizontal="center"/>
    </xf>
    <xf numFmtId="0" fontId="17" fillId="12" borderId="19" xfId="0" applyFont="1" applyFill="1" applyBorder="1" applyAlignment="1">
      <alignment horizontal="right"/>
    </xf>
    <xf numFmtId="1" fontId="6" fillId="0" borderId="20" xfId="0" applyNumberFormat="1" applyFont="1" applyBorder="1" applyAlignment="1">
      <alignment horizontal="center"/>
    </xf>
    <xf numFmtId="1" fontId="18" fillId="3" borderId="21" xfId="0" applyNumberFormat="1" applyFont="1" applyFill="1" applyBorder="1"/>
    <xf numFmtId="1" fontId="6" fillId="0" borderId="22" xfId="0" applyNumberFormat="1" applyFont="1" applyBorder="1" applyAlignment="1">
      <alignment horizontal="center"/>
    </xf>
    <xf numFmtId="0" fontId="19" fillId="12" borderId="23" xfId="0" applyFont="1" applyFill="1" applyBorder="1" applyAlignment="1">
      <alignment horizontal="right"/>
    </xf>
    <xf numFmtId="1" fontId="6" fillId="0" borderId="24" xfId="0" applyNumberFormat="1" applyFont="1" applyBorder="1" applyAlignment="1">
      <alignment horizontal="center"/>
    </xf>
    <xf numFmtId="1" fontId="18" fillId="3" borderId="25" xfId="0" applyNumberFormat="1" applyFont="1" applyFill="1" applyBorder="1"/>
    <xf numFmtId="1" fontId="6" fillId="0" borderId="23" xfId="0" applyNumberFormat="1" applyFont="1" applyBorder="1" applyAlignment="1">
      <alignment horizontal="center"/>
    </xf>
    <xf numFmtId="0" fontId="20" fillId="12" borderId="23" xfId="0" applyFont="1" applyFill="1" applyBorder="1" applyAlignment="1">
      <alignment horizontal="right"/>
    </xf>
    <xf numFmtId="0" fontId="21" fillId="12" borderId="23" xfId="0" applyFont="1" applyFill="1" applyBorder="1" applyAlignment="1">
      <alignment horizontal="right"/>
    </xf>
    <xf numFmtId="0" fontId="22" fillId="12" borderId="23" xfId="0" applyFont="1" applyFill="1" applyBorder="1" applyAlignment="1">
      <alignment horizontal="right"/>
    </xf>
    <xf numFmtId="0" fontId="4" fillId="11" borderId="14" xfId="0" applyFont="1" applyFill="1" applyBorder="1" applyAlignment="1">
      <alignment horizontal="right"/>
    </xf>
    <xf numFmtId="0" fontId="4" fillId="11" borderId="13" xfId="0" applyFont="1" applyFill="1" applyBorder="1" applyAlignment="1">
      <alignment horizontal="right"/>
    </xf>
    <xf numFmtId="1" fontId="5" fillId="3" borderId="2" xfId="0" applyNumberFormat="1" applyFont="1" applyFill="1" applyBorder="1" applyAlignment="1">
      <alignment horizontal="center"/>
    </xf>
    <xf numFmtId="9" fontId="14" fillId="0" borderId="0" xfId="0" applyNumberFormat="1" applyFont="1"/>
    <xf numFmtId="1" fontId="6" fillId="0" borderId="27" xfId="0" applyNumberFormat="1" applyFont="1" applyBorder="1" applyAlignment="1">
      <alignment horizontal="center"/>
    </xf>
    <xf numFmtId="9" fontId="18" fillId="3" borderId="6" xfId="0" applyNumberFormat="1" applyFont="1" applyFill="1" applyBorder="1"/>
    <xf numFmtId="9" fontId="18" fillId="11" borderId="28" xfId="0" applyNumberFormat="1" applyFont="1" applyFill="1" applyBorder="1"/>
    <xf numFmtId="9" fontId="18" fillId="11" borderId="29" xfId="0" applyNumberFormat="1" applyFont="1" applyFill="1" applyBorder="1"/>
    <xf numFmtId="9" fontId="18" fillId="13" borderId="6" xfId="0" applyNumberFormat="1" applyFont="1" applyFill="1" applyBorder="1"/>
    <xf numFmtId="1" fontId="6" fillId="0" borderId="32" xfId="0" applyNumberFormat="1" applyFont="1" applyBorder="1" applyAlignment="1">
      <alignment horizontal="center"/>
    </xf>
    <xf numFmtId="0" fontId="18" fillId="3" borderId="6" xfId="0" applyFont="1" applyFill="1" applyBorder="1"/>
    <xf numFmtId="0" fontId="18" fillId="11" borderId="13" xfId="0" applyFont="1" applyFill="1" applyBorder="1"/>
    <xf numFmtId="0" fontId="18" fillId="11" borderId="33" xfId="0" applyFont="1" applyFill="1" applyBorder="1"/>
    <xf numFmtId="0" fontId="18" fillId="13" borderId="6" xfId="0" applyFont="1" applyFill="1" applyBorder="1"/>
    <xf numFmtId="0" fontId="14" fillId="0" borderId="0" xfId="0" applyFont="1"/>
    <xf numFmtId="0" fontId="6" fillId="11" borderId="0" xfId="0" applyFont="1" applyFill="1"/>
    <xf numFmtId="0" fontId="6" fillId="0" borderId="0" xfId="0" applyFont="1" applyAlignment="1">
      <alignment horizontal="center"/>
    </xf>
    <xf numFmtId="0" fontId="6" fillId="3" borderId="2" xfId="0" applyFont="1" applyFill="1" applyBorder="1"/>
    <xf numFmtId="0" fontId="23" fillId="0" borderId="35" xfId="0" applyFont="1" applyBorder="1" applyAlignment="1">
      <alignment horizontal="left"/>
    </xf>
    <xf numFmtId="0" fontId="24" fillId="0" borderId="7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3" fillId="11" borderId="35" xfId="0" applyFont="1" applyFill="1" applyBorder="1" applyAlignment="1">
      <alignment horizontal="left"/>
    </xf>
    <xf numFmtId="0" fontId="27" fillId="0" borderId="7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2" fillId="0" borderId="2" xfId="0" applyFont="1" applyBorder="1"/>
    <xf numFmtId="0" fontId="9" fillId="7" borderId="9" xfId="0" applyFont="1" applyFill="1" applyBorder="1" applyAlignment="1">
      <alignment horizontal="center" wrapText="1"/>
    </xf>
    <xf numFmtId="0" fontId="2" fillId="0" borderId="14" xfId="0" applyFont="1" applyBorder="1"/>
    <xf numFmtId="0" fontId="9" fillId="7" borderId="11" xfId="0" applyFont="1" applyFill="1" applyBorder="1" applyAlignment="1">
      <alignment horizontal="center" wrapText="1"/>
    </xf>
    <xf numFmtId="0" fontId="2" fillId="0" borderId="15" xfId="0" applyFont="1" applyBorder="1"/>
    <xf numFmtId="0" fontId="9" fillId="7" borderId="12" xfId="0" applyFont="1" applyFill="1" applyBorder="1" applyAlignment="1">
      <alignment horizontal="center" wrapText="1"/>
    </xf>
    <xf numFmtId="0" fontId="2" fillId="0" borderId="16" xfId="0" applyFont="1" applyBorder="1"/>
    <xf numFmtId="1" fontId="8" fillId="0" borderId="26" xfId="0" applyNumberFormat="1" applyFont="1" applyBorder="1" applyAlignment="1">
      <alignment horizontal="center"/>
    </xf>
    <xf numFmtId="0" fontId="2" fillId="0" borderId="27" xfId="0" applyFont="1" applyBorder="1"/>
    <xf numFmtId="1" fontId="8" fillId="0" borderId="30" xfId="0" applyNumberFormat="1" applyFont="1" applyBorder="1" applyAlignment="1">
      <alignment horizontal="center"/>
    </xf>
    <xf numFmtId="0" fontId="2" fillId="0" borderId="30" xfId="0" applyFont="1" applyBorder="1"/>
    <xf numFmtId="1" fontId="8" fillId="0" borderId="31" xfId="0" applyNumberFormat="1" applyFont="1" applyBorder="1" applyAlignment="1">
      <alignment horizontal="center"/>
    </xf>
    <xf numFmtId="0" fontId="2" fillId="0" borderId="32" xfId="0" applyFont="1" applyBorder="1"/>
    <xf numFmtId="1" fontId="8" fillId="0" borderId="34" xfId="0" applyNumberFormat="1" applyFont="1" applyBorder="1" applyAlignment="1">
      <alignment horizontal="center"/>
    </xf>
    <xf numFmtId="0" fontId="2" fillId="0" borderId="34" xfId="0" applyFont="1" applyBorder="1"/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0" fontId="4" fillId="4" borderId="3" xfId="0" applyFont="1" applyFill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4" fillId="4" borderId="4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8" fillId="6" borderId="8" xfId="0" applyFont="1" applyFill="1" applyBorder="1" applyAlignment="1">
      <alignment horizontal="center" vertical="center"/>
    </xf>
    <xf numFmtId="0" fontId="4" fillId="0" borderId="2" xfId="0" applyFont="1" applyBorder="1"/>
    <xf numFmtId="0" fontId="4" fillId="6" borderId="9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0" fillId="0" borderId="0" xfId="0"/>
    <xf numFmtId="0" fontId="8" fillId="6" borderId="9" xfId="0" applyFont="1" applyFill="1" applyBorder="1" applyAlignment="1">
      <alignment horizontal="center" vertical="center"/>
    </xf>
    <xf numFmtId="0" fontId="9" fillId="7" borderId="8" xfId="0" applyFont="1" applyFill="1" applyBorder="1" applyAlignment="1">
      <alignment horizontal="center" wrapText="1"/>
    </xf>
    <xf numFmtId="0" fontId="2" fillId="0" borderId="13" xfId="0" applyFont="1" applyBorder="1"/>
    <xf numFmtId="0" fontId="5" fillId="14" borderId="10" xfId="0" applyFont="1" applyFill="1" applyBorder="1"/>
    <xf numFmtId="0" fontId="5" fillId="14" borderId="13" xfId="0" applyFont="1" applyFill="1" applyBorder="1"/>
    <xf numFmtId="0" fontId="5" fillId="14" borderId="14" xfId="0" applyFont="1" applyFill="1" applyBorder="1"/>
    <xf numFmtId="0" fontId="6" fillId="14" borderId="14" xfId="0" applyFont="1" applyFill="1" applyBorder="1"/>
    <xf numFmtId="0" fontId="6" fillId="14" borderId="13" xfId="0" applyFont="1" applyFill="1" applyBorder="1"/>
  </cellXfs>
  <cellStyles count="1">
    <cellStyle name="Normal" xfId="0" builtinId="0"/>
  </cellStyles>
  <dxfs count="73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class.amplify.com/dnext/probeDetails?eternalStudentSid=1071553938&amp;assessment=dnext&amp;measure=PSF&amp;resultProbe=407992062&amp;period=31&amp;district=877385907&amp;school=877386697&amp;classe=1127640898" TargetMode="External"/><Relationship Id="rId21" Type="http://schemas.openxmlformats.org/officeDocument/2006/relationships/hyperlink" Target="https://mclass.amplify.com/dnext/probeDetails?eternalStudentSid=1076882020&amp;assessment=dnext&amp;measure=LNF&amp;resultProbe=407992338&amp;period=31&amp;district=877385907&amp;school=877386697&amp;classe=1127640898" TargetMode="External"/><Relationship Id="rId42" Type="http://schemas.openxmlformats.org/officeDocument/2006/relationships/hyperlink" Target="https://mclass.amplify.com/dnext/probeDetails?eternalStudentSid=1127665063&amp;assessment=dnext&amp;measure=PSF&amp;resultProbe=407992026&amp;period=31&amp;district=877385907&amp;school=877386697&amp;classe=1127640898" TargetMode="External"/><Relationship Id="rId47" Type="http://schemas.openxmlformats.org/officeDocument/2006/relationships/hyperlink" Target="https://mclass.amplify.com/dnext/probeDetails?eternalStudentSid=1069467891&amp;assessment=dnext&amp;measure=NWF&amp;resultProbe=407993299&amp;period=31&amp;district=877385907&amp;school=877386697&amp;classe=1127640898" TargetMode="External"/><Relationship Id="rId63" Type="http://schemas.openxmlformats.org/officeDocument/2006/relationships/hyperlink" Target="https://mclass.amplify.com/dnext/probeDetails?eternalStudentSid=1068076301&amp;assessment=dnext&amp;measure=NWF&amp;resultProbe=407990608&amp;period=31&amp;district=877385907&amp;school=877386697&amp;classe=1127640898" TargetMode="External"/><Relationship Id="rId68" Type="http://schemas.openxmlformats.org/officeDocument/2006/relationships/hyperlink" Target="https://mclass.amplify.com/dnext/probeDetails?eternalStudentSid=1069468102&amp;assessment=dnext&amp;measure=NWF&amp;resultProbe=407992108&amp;period=31&amp;district=877385907&amp;school=877386697&amp;classe=1127640898" TargetMode="External"/><Relationship Id="rId84" Type="http://schemas.openxmlformats.org/officeDocument/2006/relationships/hyperlink" Target="https://mclass.amplify.com/dnext/probeDetails?eternalStudentSid=1100044828&amp;assessment=dnext&amp;measure=NWF&amp;resultProbe=407993440&amp;period=31&amp;district=877385907&amp;school=877386697&amp;classe=1127640898" TargetMode="External"/><Relationship Id="rId16" Type="http://schemas.openxmlformats.org/officeDocument/2006/relationships/hyperlink" Target="https://mclass.amplify.com/dnext/probeDetails?eternalStudentSid=1068076371&amp;assessment=dnext&amp;measure=NWF&amp;resultProbe=407991470&amp;period=31&amp;district=877385907&amp;school=877386697&amp;classe=1127640898" TargetMode="External"/><Relationship Id="rId11" Type="http://schemas.openxmlformats.org/officeDocument/2006/relationships/hyperlink" Target="https://mclass.amplify.com/dnext/probeDetails?eternalStudentSid=1068076380&amp;assessment=dnext&amp;measure=NWF&amp;resultProbe=407990761&amp;period=31&amp;district=877385907&amp;school=877386697&amp;classe=1127640898" TargetMode="External"/><Relationship Id="rId32" Type="http://schemas.openxmlformats.org/officeDocument/2006/relationships/hyperlink" Target="https://mclass.amplify.com/dnext/probeDetails?eternalStudentSid=1069468118&amp;assessment=dnext&amp;measure=NWF&amp;resultProbe=407992751&amp;period=31&amp;district=877385907&amp;school=877386697&amp;classe=1127640898" TargetMode="External"/><Relationship Id="rId37" Type="http://schemas.openxmlformats.org/officeDocument/2006/relationships/hyperlink" Target="https://mclass.amplify.com/dnext/probeDetails?eternalStudentSid=1069468116&amp;assessment=dnext&amp;measure=LNF&amp;resultProbe=407991371&amp;period=31&amp;district=877385907&amp;school=877386697&amp;classe=1127640898" TargetMode="External"/><Relationship Id="rId53" Type="http://schemas.openxmlformats.org/officeDocument/2006/relationships/hyperlink" Target="https://mclass.amplify.com/dnext/probeDetails?eternalStudentSid=1068076309&amp;assessment=dnext&amp;measure=LNF&amp;resultProbe=407991946&amp;period=31&amp;district=877385907&amp;school=877386697&amp;classe=1127640898" TargetMode="External"/><Relationship Id="rId58" Type="http://schemas.openxmlformats.org/officeDocument/2006/relationships/hyperlink" Target="https://mclass.amplify.com/dnext/probeDetails?eternalStudentSid=1068076307&amp;assessment=dnext&amp;measure=PSF&amp;resultProbe=407990259&amp;period=31&amp;district=877385907&amp;school=877386697&amp;classe=1127640898" TargetMode="External"/><Relationship Id="rId74" Type="http://schemas.openxmlformats.org/officeDocument/2006/relationships/hyperlink" Target="https://mclass.amplify.com/dnext/probeDetails?eternalStudentSid=1068076990&amp;assessment=dnext&amp;measure=PSF&amp;resultProbe=407993325&amp;period=31&amp;district=877385907&amp;school=877386697&amp;classe=1127640898" TargetMode="External"/><Relationship Id="rId79" Type="http://schemas.openxmlformats.org/officeDocument/2006/relationships/hyperlink" Target="https://mclass.amplify.com/dnext/probeDetails?eternalStudentSid=1076370215&amp;assessment=dnext&amp;measure=NWF&amp;resultProbe=407990648&amp;period=31&amp;district=877385907&amp;school=877386697&amp;classe=1127640898" TargetMode="External"/><Relationship Id="rId5" Type="http://schemas.openxmlformats.org/officeDocument/2006/relationships/hyperlink" Target="https://mclass.amplify.com/dnext/probeDetails?eternalStudentSid=1068076386&amp;assessment=dnext&amp;measure=LNF&amp;resultProbe=407993350&amp;period=31&amp;district=877385907&amp;school=877386697&amp;classe=1127640898" TargetMode="External"/><Relationship Id="rId19" Type="http://schemas.openxmlformats.org/officeDocument/2006/relationships/hyperlink" Target="https://mclass.amplify.com/dnext/probeDetails?eternalStudentSid=1068076363&amp;assessment=dnext&amp;measure=NWF&amp;resultProbe=407992722&amp;period=31&amp;district=877385907&amp;school=877386697&amp;classe=1127640898" TargetMode="External"/><Relationship Id="rId14" Type="http://schemas.openxmlformats.org/officeDocument/2006/relationships/hyperlink" Target="https://mclass.amplify.com/dnext/probeDetails?eternalStudentSid=1068076371&amp;assessment=dnext&amp;measure=PSF&amp;resultProbe=407991471&amp;period=31&amp;district=877385907&amp;school=877386697&amp;classe=1127640898" TargetMode="External"/><Relationship Id="rId22" Type="http://schemas.openxmlformats.org/officeDocument/2006/relationships/hyperlink" Target="https://mclass.amplify.com/dnext/probeDetails?eternalStudentSid=1076882020&amp;assessment=dnext&amp;measure=PSF&amp;resultProbe=407992336&amp;period=31&amp;district=877385907&amp;school=877386697&amp;classe=1127640898" TargetMode="External"/><Relationship Id="rId27" Type="http://schemas.openxmlformats.org/officeDocument/2006/relationships/hyperlink" Target="https://mclass.amplify.com/dnext/probeDetails?eternalStudentSid=1071553938&amp;assessment=dnext&amp;measure=NWF&amp;resultProbe=407992064&amp;period=31&amp;district=877385907&amp;school=877386697&amp;classe=1127640898" TargetMode="External"/><Relationship Id="rId30" Type="http://schemas.openxmlformats.org/officeDocument/2006/relationships/hyperlink" Target="https://mclass.amplify.com/dnext/probeDetails?eternalStudentSid=1069468118&amp;assessment=dnext&amp;measure=PSF&amp;resultProbe=407992750&amp;period=31&amp;district=877385907&amp;school=877386697&amp;classe=1127640898" TargetMode="External"/><Relationship Id="rId35" Type="http://schemas.openxmlformats.org/officeDocument/2006/relationships/hyperlink" Target="https://mclass.amplify.com/dnext/probeDetails?eternalStudentSid=1068076331&amp;assessment=dnext&amp;measure=NWF&amp;resultProbe=407990285&amp;period=31&amp;district=877385907&amp;school=877386697&amp;classe=1127640898" TargetMode="External"/><Relationship Id="rId43" Type="http://schemas.openxmlformats.org/officeDocument/2006/relationships/hyperlink" Target="https://mclass.amplify.com/dnext/probeDetails?eternalStudentSid=1127665063&amp;assessment=dnext&amp;measure=NWF&amp;resultProbe=407992027&amp;period=31&amp;district=877385907&amp;school=877386697&amp;classe=1127640898" TargetMode="External"/><Relationship Id="rId48" Type="http://schemas.openxmlformats.org/officeDocument/2006/relationships/hyperlink" Target="https://mclass.amplify.com/dnext/probeDetails?eternalStudentSid=1069467891&amp;assessment=dnext&amp;measure=NWF&amp;resultProbe=407993299&amp;period=31&amp;district=877385907&amp;school=877386697&amp;classe=1127640898" TargetMode="External"/><Relationship Id="rId56" Type="http://schemas.openxmlformats.org/officeDocument/2006/relationships/hyperlink" Target="https://mclass.amplify.com/dnext/probeDetails?eternalStudentSid=1068076309&amp;assessment=dnext&amp;measure=NWF&amp;resultProbe=407991947&amp;period=31&amp;district=877385907&amp;school=877386697&amp;classe=1127640898" TargetMode="External"/><Relationship Id="rId64" Type="http://schemas.openxmlformats.org/officeDocument/2006/relationships/hyperlink" Target="https://mclass.amplify.com/dnext/probeDetails?eternalStudentSid=1068076301&amp;assessment=dnext&amp;measure=NWF&amp;resultProbe=407990608&amp;period=31&amp;district=877385907&amp;school=877386697&amp;classe=1127640898" TargetMode="External"/><Relationship Id="rId69" Type="http://schemas.openxmlformats.org/officeDocument/2006/relationships/hyperlink" Target="https://mclass.amplify.com/dnext/probeDetails?eternalStudentSid=1068076275&amp;assessment=dnext&amp;measure=LNF&amp;resultProbe=407993047&amp;period=31&amp;district=877385907&amp;school=877386697&amp;classe=1127640898" TargetMode="External"/><Relationship Id="rId77" Type="http://schemas.openxmlformats.org/officeDocument/2006/relationships/hyperlink" Target="https://mclass.amplify.com/dnext/probeDetails?eternalStudentSid=1076370215&amp;assessment=dnext&amp;measure=LNF&amp;resultProbe=407990647&amp;period=31&amp;district=877385907&amp;school=877386697&amp;classe=1127640898" TargetMode="External"/><Relationship Id="rId8" Type="http://schemas.openxmlformats.org/officeDocument/2006/relationships/hyperlink" Target="https://mclass.amplify.com/dnext/probeDetails?eternalStudentSid=1068076386&amp;assessment=dnext&amp;measure=NWF&amp;resultProbe=407993348&amp;period=31&amp;district=877385907&amp;school=877386697&amp;classe=1127640898" TargetMode="External"/><Relationship Id="rId51" Type="http://schemas.openxmlformats.org/officeDocument/2006/relationships/hyperlink" Target="https://mclass.amplify.com/dnext/probeDetails?eternalStudentSid=1069466414&amp;assessment=dnext&amp;measure=NWF&amp;resultProbe=407993051&amp;period=31&amp;district=877385907&amp;school=877386697&amp;classe=1127640898" TargetMode="External"/><Relationship Id="rId72" Type="http://schemas.openxmlformats.org/officeDocument/2006/relationships/hyperlink" Target="https://mclass.amplify.com/dnext/probeDetails?eternalStudentSid=1068076275&amp;assessment=dnext&amp;measure=NWF&amp;resultProbe=407993049&amp;period=31&amp;district=877385907&amp;school=877386697&amp;classe=1127640898" TargetMode="External"/><Relationship Id="rId80" Type="http://schemas.openxmlformats.org/officeDocument/2006/relationships/hyperlink" Target="https://mclass.amplify.com/dnext/probeDetails?eternalStudentSid=1076370215&amp;assessment=dnext&amp;measure=NWF&amp;resultProbe=407990648&amp;period=31&amp;district=877385907&amp;school=877386697&amp;classe=1127640898" TargetMode="External"/><Relationship Id="rId85" Type="http://schemas.openxmlformats.org/officeDocument/2006/relationships/hyperlink" Target="https://mclass.amplify.com/dnext/probeDetails?eternalStudentSid=1069466420&amp;assessment=dnext&amp;measure=LNF&amp;resultProbe=407990881&amp;period=31&amp;district=877385907&amp;school=877386697&amp;classe=1127640898" TargetMode="External"/><Relationship Id="rId3" Type="http://schemas.openxmlformats.org/officeDocument/2006/relationships/hyperlink" Target="https://mclass.amplify.com/dnext/probeDetails?eternalStudentSid=1068076388&amp;assessment=dnext&amp;measure=NWF&amp;resultProbe=407991048&amp;period=31&amp;district=877385907&amp;school=877386697&amp;classe=1127640898" TargetMode="External"/><Relationship Id="rId12" Type="http://schemas.openxmlformats.org/officeDocument/2006/relationships/hyperlink" Target="https://mclass.amplify.com/dnext/probeDetails?eternalStudentSid=1068076380&amp;assessment=dnext&amp;measure=NWF&amp;resultProbe=407990761&amp;period=31&amp;district=877385907&amp;school=877386697&amp;classe=1127640898" TargetMode="External"/><Relationship Id="rId17" Type="http://schemas.openxmlformats.org/officeDocument/2006/relationships/hyperlink" Target="https://mclass.amplify.com/dnext/probeDetails?eternalStudentSid=1068076363&amp;assessment=dnext&amp;measure=LNF&amp;resultProbe=407992723&amp;period=31&amp;district=877385907&amp;school=877386697&amp;classe=1127640898" TargetMode="External"/><Relationship Id="rId25" Type="http://schemas.openxmlformats.org/officeDocument/2006/relationships/hyperlink" Target="https://mclass.amplify.com/dnext/probeDetails?eternalStudentSid=1071553938&amp;assessment=dnext&amp;measure=LNF&amp;resultProbe=407992063&amp;period=31&amp;district=877385907&amp;school=877386697&amp;classe=1127640898" TargetMode="External"/><Relationship Id="rId33" Type="http://schemas.openxmlformats.org/officeDocument/2006/relationships/hyperlink" Target="https://mclass.amplify.com/dnext/probeDetails?eternalStudentSid=1068076331&amp;assessment=dnext&amp;measure=LNF&amp;resultProbe=407990287&amp;period=31&amp;district=877385907&amp;school=877386697&amp;classe=1127640898" TargetMode="External"/><Relationship Id="rId38" Type="http://schemas.openxmlformats.org/officeDocument/2006/relationships/hyperlink" Target="https://mclass.amplify.com/dnext/probeDetails?eternalStudentSid=1069468116&amp;assessment=dnext&amp;measure=PSF&amp;resultProbe=407991373&amp;period=31&amp;district=877385907&amp;school=877386697&amp;classe=1127640898" TargetMode="External"/><Relationship Id="rId46" Type="http://schemas.openxmlformats.org/officeDocument/2006/relationships/hyperlink" Target="https://mclass.amplify.com/dnext/probeDetails?eternalStudentSid=1069467891&amp;assessment=dnext&amp;measure=PSF&amp;resultProbe=407993301&amp;period=31&amp;district=877385907&amp;school=877386697&amp;classe=1127640898" TargetMode="External"/><Relationship Id="rId59" Type="http://schemas.openxmlformats.org/officeDocument/2006/relationships/hyperlink" Target="https://mclass.amplify.com/dnext/probeDetails?eternalStudentSid=1068076307&amp;assessment=dnext&amp;measure=NWF&amp;resultProbe=407990261&amp;period=31&amp;district=877385907&amp;school=877386697&amp;classe=1127640898" TargetMode="External"/><Relationship Id="rId67" Type="http://schemas.openxmlformats.org/officeDocument/2006/relationships/hyperlink" Target="https://mclass.amplify.com/dnext/probeDetails?eternalStudentSid=1069468102&amp;assessment=dnext&amp;measure=NWF&amp;resultProbe=407992108&amp;period=31&amp;district=877385907&amp;school=877386697&amp;classe=1127640898" TargetMode="External"/><Relationship Id="rId20" Type="http://schemas.openxmlformats.org/officeDocument/2006/relationships/hyperlink" Target="https://mclass.amplify.com/dnext/probeDetails?eternalStudentSid=1068076363&amp;assessment=dnext&amp;measure=NWF&amp;resultProbe=407992722&amp;period=31&amp;district=877385907&amp;school=877386697&amp;classe=1127640898" TargetMode="External"/><Relationship Id="rId41" Type="http://schemas.openxmlformats.org/officeDocument/2006/relationships/hyperlink" Target="https://mclass.amplify.com/dnext/probeDetails?eternalStudentSid=1127665063&amp;assessment=dnext&amp;measure=LNF&amp;resultProbe=407992025&amp;period=31&amp;district=877385907&amp;school=877386697&amp;classe=1127640898" TargetMode="External"/><Relationship Id="rId54" Type="http://schemas.openxmlformats.org/officeDocument/2006/relationships/hyperlink" Target="https://mclass.amplify.com/dnext/probeDetails?eternalStudentSid=1068076309&amp;assessment=dnext&amp;measure=PSF&amp;resultProbe=407991945&amp;period=31&amp;district=877385907&amp;school=877386697&amp;classe=1127640898" TargetMode="External"/><Relationship Id="rId62" Type="http://schemas.openxmlformats.org/officeDocument/2006/relationships/hyperlink" Target="https://mclass.amplify.com/dnext/probeDetails?eternalStudentSid=1068076301&amp;assessment=dnext&amp;measure=PSF&amp;resultProbe=407990606&amp;period=31&amp;district=877385907&amp;school=877386697&amp;classe=1127640898" TargetMode="External"/><Relationship Id="rId70" Type="http://schemas.openxmlformats.org/officeDocument/2006/relationships/hyperlink" Target="https://mclass.amplify.com/dnext/probeDetails?eternalStudentSid=1068076275&amp;assessment=dnext&amp;measure=PSF&amp;resultProbe=407993052&amp;period=31&amp;district=877385907&amp;school=877386697&amp;classe=1127640898" TargetMode="External"/><Relationship Id="rId75" Type="http://schemas.openxmlformats.org/officeDocument/2006/relationships/hyperlink" Target="https://mclass.amplify.com/dnext/probeDetails?eternalStudentSid=1068076990&amp;assessment=dnext&amp;measure=NWF&amp;resultProbe=407993326&amp;period=31&amp;district=877385907&amp;school=877386697&amp;classe=1127640898" TargetMode="External"/><Relationship Id="rId83" Type="http://schemas.openxmlformats.org/officeDocument/2006/relationships/hyperlink" Target="https://mclass.amplify.com/dnext/probeDetails?eternalStudentSid=1100044828&amp;assessment=dnext&amp;measure=NWF&amp;resultProbe=407993440&amp;period=31&amp;district=877385907&amp;school=877386697&amp;classe=1127640898" TargetMode="External"/><Relationship Id="rId88" Type="http://schemas.openxmlformats.org/officeDocument/2006/relationships/hyperlink" Target="https://mclass.amplify.com/dnext/probeDetails?eternalStudentSid=1069466420&amp;assessment=dnext&amp;measure=NWF&amp;resultProbe=407990879&amp;period=31&amp;district=877385907&amp;school=877386697&amp;classe=1127640898" TargetMode="External"/><Relationship Id="rId1" Type="http://schemas.openxmlformats.org/officeDocument/2006/relationships/hyperlink" Target="https://mclass.amplify.com/dnext/probeDetails?eternalStudentSid=1068076388&amp;assessment=dnext&amp;measure=LNF&amp;resultProbe=407991046&amp;period=31&amp;district=877385907&amp;school=877386697&amp;classe=1127640898" TargetMode="External"/><Relationship Id="rId6" Type="http://schemas.openxmlformats.org/officeDocument/2006/relationships/hyperlink" Target="https://mclass.amplify.com/dnext/probeDetails?eternalStudentSid=1068076386&amp;assessment=dnext&amp;measure=PSF&amp;resultProbe=407993349&amp;period=31&amp;district=877385907&amp;school=877386697&amp;classe=1127640898" TargetMode="External"/><Relationship Id="rId15" Type="http://schemas.openxmlformats.org/officeDocument/2006/relationships/hyperlink" Target="https://mclass.amplify.com/dnext/probeDetails?eternalStudentSid=1068076371&amp;assessment=dnext&amp;measure=NWF&amp;resultProbe=407991470&amp;period=31&amp;district=877385907&amp;school=877386697&amp;classe=1127640898" TargetMode="External"/><Relationship Id="rId23" Type="http://schemas.openxmlformats.org/officeDocument/2006/relationships/hyperlink" Target="https://mclass.amplify.com/dnext/probeDetails?eternalStudentSid=1076882020&amp;assessment=dnext&amp;measure=NWF&amp;resultProbe=407992339&amp;period=31&amp;district=877385907&amp;school=877386697&amp;classe=1127640898" TargetMode="External"/><Relationship Id="rId28" Type="http://schemas.openxmlformats.org/officeDocument/2006/relationships/hyperlink" Target="https://mclass.amplify.com/dnext/probeDetails?eternalStudentSid=1071553938&amp;assessment=dnext&amp;measure=NWF&amp;resultProbe=407992064&amp;period=31&amp;district=877385907&amp;school=877386697&amp;classe=1127640898" TargetMode="External"/><Relationship Id="rId36" Type="http://schemas.openxmlformats.org/officeDocument/2006/relationships/hyperlink" Target="https://mclass.amplify.com/dnext/probeDetails?eternalStudentSid=1068076331&amp;assessment=dnext&amp;measure=NWF&amp;resultProbe=407990285&amp;period=31&amp;district=877385907&amp;school=877386697&amp;classe=1127640898" TargetMode="External"/><Relationship Id="rId49" Type="http://schemas.openxmlformats.org/officeDocument/2006/relationships/hyperlink" Target="https://mclass.amplify.com/dnext/probeDetails?eternalStudentSid=1069466414&amp;assessment=dnext&amp;measure=LNF&amp;resultProbe=407993050&amp;period=31&amp;district=877385907&amp;school=877386697&amp;classe=1127640898" TargetMode="External"/><Relationship Id="rId57" Type="http://schemas.openxmlformats.org/officeDocument/2006/relationships/hyperlink" Target="https://mclass.amplify.com/dnext/probeDetails?eternalStudentSid=1068076307&amp;assessment=dnext&amp;measure=LNF&amp;resultProbe=407990260&amp;period=31&amp;district=877385907&amp;school=877386697&amp;classe=1127640898" TargetMode="External"/><Relationship Id="rId10" Type="http://schemas.openxmlformats.org/officeDocument/2006/relationships/hyperlink" Target="https://mclass.amplify.com/dnext/probeDetails?eternalStudentSid=1068076380&amp;assessment=dnext&amp;measure=PSF&amp;resultProbe=407990762&amp;period=31&amp;district=877385907&amp;school=877386697&amp;classe=1127640898" TargetMode="External"/><Relationship Id="rId31" Type="http://schemas.openxmlformats.org/officeDocument/2006/relationships/hyperlink" Target="https://mclass.amplify.com/dnext/probeDetails?eternalStudentSid=1069468118&amp;assessment=dnext&amp;measure=NWF&amp;resultProbe=407992751&amp;period=31&amp;district=877385907&amp;school=877386697&amp;classe=1127640898" TargetMode="External"/><Relationship Id="rId44" Type="http://schemas.openxmlformats.org/officeDocument/2006/relationships/hyperlink" Target="https://mclass.amplify.com/dnext/probeDetails?eternalStudentSid=1127665063&amp;assessment=dnext&amp;measure=NWF&amp;resultProbe=407992027&amp;period=31&amp;district=877385907&amp;school=877386697&amp;classe=1127640898" TargetMode="External"/><Relationship Id="rId52" Type="http://schemas.openxmlformats.org/officeDocument/2006/relationships/hyperlink" Target="https://mclass.amplify.com/dnext/probeDetails?eternalStudentSid=1069466414&amp;assessment=dnext&amp;measure=NWF&amp;resultProbe=407993051&amp;period=31&amp;district=877385907&amp;school=877386697&amp;classe=1127640898" TargetMode="External"/><Relationship Id="rId60" Type="http://schemas.openxmlformats.org/officeDocument/2006/relationships/hyperlink" Target="https://mclass.amplify.com/dnext/probeDetails?eternalStudentSid=1068076307&amp;assessment=dnext&amp;measure=NWF&amp;resultProbe=407990261&amp;period=31&amp;district=877385907&amp;school=877386697&amp;classe=1127640898" TargetMode="External"/><Relationship Id="rId65" Type="http://schemas.openxmlformats.org/officeDocument/2006/relationships/hyperlink" Target="https://mclass.amplify.com/dnext/probeDetails?eternalStudentSid=1069468102&amp;assessment=dnext&amp;measure=LNF&amp;resultProbe=407992107&amp;period=31&amp;district=877385907&amp;school=877386697&amp;classe=1127640898" TargetMode="External"/><Relationship Id="rId73" Type="http://schemas.openxmlformats.org/officeDocument/2006/relationships/hyperlink" Target="https://mclass.amplify.com/dnext/probeDetails?eternalStudentSid=1068076990&amp;assessment=dnext&amp;measure=LNF&amp;resultProbe=407993327&amp;period=31&amp;district=877385907&amp;school=877386697&amp;classe=1127640898" TargetMode="External"/><Relationship Id="rId78" Type="http://schemas.openxmlformats.org/officeDocument/2006/relationships/hyperlink" Target="https://mclass.amplify.com/dnext/probeDetails?eternalStudentSid=1076370215&amp;assessment=dnext&amp;measure=PSF&amp;resultProbe=407990649&amp;period=31&amp;district=877385907&amp;school=877386697&amp;classe=1127640898" TargetMode="External"/><Relationship Id="rId81" Type="http://schemas.openxmlformats.org/officeDocument/2006/relationships/hyperlink" Target="https://mclass.amplify.com/dnext/probeDetails?eternalStudentSid=1100044828&amp;assessment=dnext&amp;measure=LNF&amp;resultProbe=407993438&amp;period=31&amp;district=877385907&amp;school=877386697&amp;classe=1127640898" TargetMode="External"/><Relationship Id="rId86" Type="http://schemas.openxmlformats.org/officeDocument/2006/relationships/hyperlink" Target="https://mclass.amplify.com/dnext/probeDetails?eternalStudentSid=1069466420&amp;assessment=dnext&amp;measure=PSF&amp;resultProbe=407990880&amp;period=31&amp;district=877385907&amp;school=877386697&amp;classe=1127640898" TargetMode="External"/><Relationship Id="rId4" Type="http://schemas.openxmlformats.org/officeDocument/2006/relationships/hyperlink" Target="https://mclass.amplify.com/dnext/probeDetails?eternalStudentSid=1068076388&amp;assessment=dnext&amp;measure=NWF&amp;resultProbe=407991048&amp;period=31&amp;district=877385907&amp;school=877386697&amp;classe=1127640898" TargetMode="External"/><Relationship Id="rId9" Type="http://schemas.openxmlformats.org/officeDocument/2006/relationships/hyperlink" Target="https://mclass.amplify.com/dnext/probeDetails?eternalStudentSid=1068076380&amp;assessment=dnext&amp;measure=LNF&amp;resultProbe=407990760&amp;period=31&amp;district=877385907&amp;school=877386697&amp;classe=1127640898" TargetMode="External"/><Relationship Id="rId13" Type="http://schemas.openxmlformats.org/officeDocument/2006/relationships/hyperlink" Target="https://mclass.amplify.com/dnext/probeDetails?eternalStudentSid=1068076371&amp;assessment=dnext&amp;measure=LNF&amp;resultProbe=407991469&amp;period=31&amp;district=877385907&amp;school=877386697&amp;classe=1127640898" TargetMode="External"/><Relationship Id="rId18" Type="http://schemas.openxmlformats.org/officeDocument/2006/relationships/hyperlink" Target="https://mclass.amplify.com/dnext/probeDetails?eternalStudentSid=1068076363&amp;assessment=dnext&amp;measure=PSF&amp;resultProbe=407992724&amp;period=31&amp;district=877385907&amp;school=877386697&amp;classe=1127640898" TargetMode="External"/><Relationship Id="rId39" Type="http://schemas.openxmlformats.org/officeDocument/2006/relationships/hyperlink" Target="https://mclass.amplify.com/dnext/probeDetails?eternalStudentSid=1069468116&amp;assessment=dnext&amp;measure=NWF&amp;resultProbe=407991372&amp;period=31&amp;district=877385907&amp;school=877386697&amp;classe=1127640898" TargetMode="External"/><Relationship Id="rId34" Type="http://schemas.openxmlformats.org/officeDocument/2006/relationships/hyperlink" Target="https://mclass.amplify.com/dnext/probeDetails?eternalStudentSid=1068076331&amp;assessment=dnext&amp;measure=PSF&amp;resultProbe=407990286&amp;period=31&amp;district=877385907&amp;school=877386697&amp;classe=1127640898" TargetMode="External"/><Relationship Id="rId50" Type="http://schemas.openxmlformats.org/officeDocument/2006/relationships/hyperlink" Target="https://mclass.amplify.com/dnext/probeDetails?eternalStudentSid=1069466414&amp;assessment=dnext&amp;measure=PSF&amp;resultProbe=407993046&amp;period=31&amp;district=877385907&amp;school=877386697&amp;classe=1127640898" TargetMode="External"/><Relationship Id="rId55" Type="http://schemas.openxmlformats.org/officeDocument/2006/relationships/hyperlink" Target="https://mclass.amplify.com/dnext/probeDetails?eternalStudentSid=1068076309&amp;assessment=dnext&amp;measure=NWF&amp;resultProbe=407991947&amp;period=31&amp;district=877385907&amp;school=877386697&amp;classe=1127640898" TargetMode="External"/><Relationship Id="rId76" Type="http://schemas.openxmlformats.org/officeDocument/2006/relationships/hyperlink" Target="https://mclass.amplify.com/dnext/probeDetails?eternalStudentSid=1068076990&amp;assessment=dnext&amp;measure=NWF&amp;resultProbe=407993326&amp;period=31&amp;district=877385907&amp;school=877386697&amp;classe=1127640898" TargetMode="External"/><Relationship Id="rId7" Type="http://schemas.openxmlformats.org/officeDocument/2006/relationships/hyperlink" Target="https://mclass.amplify.com/dnext/probeDetails?eternalStudentSid=1068076386&amp;assessment=dnext&amp;measure=NWF&amp;resultProbe=407993348&amp;period=31&amp;district=877385907&amp;school=877386697&amp;classe=1127640898" TargetMode="External"/><Relationship Id="rId71" Type="http://schemas.openxmlformats.org/officeDocument/2006/relationships/hyperlink" Target="https://mclass.amplify.com/dnext/probeDetails?eternalStudentSid=1068076275&amp;assessment=dnext&amp;measure=NWF&amp;resultProbe=407993049&amp;period=31&amp;district=877385907&amp;school=877386697&amp;classe=1127640898" TargetMode="External"/><Relationship Id="rId2" Type="http://schemas.openxmlformats.org/officeDocument/2006/relationships/hyperlink" Target="https://mclass.amplify.com/dnext/probeDetails?eternalStudentSid=1068076388&amp;assessment=dnext&amp;measure=PSF&amp;resultProbe=407991047&amp;period=31&amp;district=877385907&amp;school=877386697&amp;classe=1127640898" TargetMode="External"/><Relationship Id="rId29" Type="http://schemas.openxmlformats.org/officeDocument/2006/relationships/hyperlink" Target="https://mclass.amplify.com/dnext/probeDetails?eternalStudentSid=1069468118&amp;assessment=dnext&amp;measure=LNF&amp;resultProbe=407992752&amp;period=31&amp;district=877385907&amp;school=877386697&amp;classe=1127640898" TargetMode="External"/><Relationship Id="rId24" Type="http://schemas.openxmlformats.org/officeDocument/2006/relationships/hyperlink" Target="https://mclass.amplify.com/dnext/probeDetails?eternalStudentSid=1076882020&amp;assessment=dnext&amp;measure=NWF&amp;resultProbe=407992339&amp;period=31&amp;district=877385907&amp;school=877386697&amp;classe=1127640898" TargetMode="External"/><Relationship Id="rId40" Type="http://schemas.openxmlformats.org/officeDocument/2006/relationships/hyperlink" Target="https://mclass.amplify.com/dnext/probeDetails?eternalStudentSid=1069468116&amp;assessment=dnext&amp;measure=NWF&amp;resultProbe=407991372&amp;period=31&amp;district=877385907&amp;school=877386697&amp;classe=1127640898" TargetMode="External"/><Relationship Id="rId45" Type="http://schemas.openxmlformats.org/officeDocument/2006/relationships/hyperlink" Target="https://mclass.amplify.com/dnext/probeDetails?eternalStudentSid=1069467891&amp;assessment=dnext&amp;measure=LNF&amp;resultProbe=407993300&amp;period=31&amp;district=877385907&amp;school=877386697&amp;classe=1127640898" TargetMode="External"/><Relationship Id="rId66" Type="http://schemas.openxmlformats.org/officeDocument/2006/relationships/hyperlink" Target="https://mclass.amplify.com/dnext/probeDetails?eternalStudentSid=1069468102&amp;assessment=dnext&amp;measure=PSF&amp;resultProbe=407992106&amp;period=31&amp;district=877385907&amp;school=877386697&amp;classe=1127640898" TargetMode="External"/><Relationship Id="rId87" Type="http://schemas.openxmlformats.org/officeDocument/2006/relationships/hyperlink" Target="https://mclass.amplify.com/dnext/probeDetails?eternalStudentSid=1069466420&amp;assessment=dnext&amp;measure=NWF&amp;resultProbe=407990879&amp;period=31&amp;district=877385907&amp;school=877386697&amp;classe=1127640898" TargetMode="External"/><Relationship Id="rId61" Type="http://schemas.openxmlformats.org/officeDocument/2006/relationships/hyperlink" Target="https://mclass.amplify.com/dnext/probeDetails?eternalStudentSid=1068076301&amp;assessment=dnext&amp;measure=LNF&amp;resultProbe=407990607&amp;period=31&amp;district=877385907&amp;school=877386697&amp;classe=1127640898" TargetMode="External"/><Relationship Id="rId82" Type="http://schemas.openxmlformats.org/officeDocument/2006/relationships/hyperlink" Target="https://mclass.amplify.com/dnext/probeDetails?eternalStudentSid=1100044828&amp;assessment=dnext&amp;measure=PSF&amp;resultProbe=407993439&amp;period=31&amp;district=877385907&amp;school=877386697&amp;classe=1127640898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mclass.amplify.com/dnext/probeDetails?eternalStudentSid=1068077142&amp;assessment=dnext&amp;measure=PSF&amp;resultProbe=407974049&amp;period=31&amp;district=877385907&amp;school=877386697&amp;classe=1127640901" TargetMode="External"/><Relationship Id="rId21" Type="http://schemas.openxmlformats.org/officeDocument/2006/relationships/hyperlink" Target="https://mclass.amplify.com/dnext/probeDetails?eternalStudentSid=1069468114&amp;assessment=dnext&amp;measure=LNF&amp;resultProbe=407976533&amp;period=31&amp;district=877385907&amp;school=877386697&amp;classe=1127640901" TargetMode="External"/><Relationship Id="rId42" Type="http://schemas.openxmlformats.org/officeDocument/2006/relationships/hyperlink" Target="https://mclass.amplify.com/dnext/probeDetails?eternalStudentSid=1068076295&amp;assessment=dnext&amp;measure=PSF&amp;resultProbe=407976869&amp;period=31&amp;district=877385907&amp;school=877386697&amp;classe=1127640901" TargetMode="External"/><Relationship Id="rId47" Type="http://schemas.openxmlformats.org/officeDocument/2006/relationships/hyperlink" Target="https://mclass.amplify.com/dnext/probeDetails?eternalStudentSid=1103609831&amp;assessment=dnext&amp;measure=NWF&amp;resultProbe=407978146&amp;period=31&amp;district=877385907&amp;school=877386697&amp;classe=1127640901" TargetMode="External"/><Relationship Id="rId63" Type="http://schemas.openxmlformats.org/officeDocument/2006/relationships/hyperlink" Target="https://mclass.amplify.com/dnext/probeDetails?eternalStudentSid=1069466432&amp;assessment=dnext&amp;measure=NWF&amp;resultProbe=407975685&amp;period=31&amp;district=877385907&amp;school=877386697&amp;classe=1127640901" TargetMode="External"/><Relationship Id="rId68" Type="http://schemas.openxmlformats.org/officeDocument/2006/relationships/hyperlink" Target="https://mclass.amplify.com/dnext/probeDetails?eternalStudentSid=1070969069&amp;assessment=dnext&amp;measure=NWF&amp;resultProbe=407976433&amp;period=31&amp;district=877385907&amp;school=877386697&amp;classe=1127640901" TargetMode="External"/><Relationship Id="rId16" Type="http://schemas.openxmlformats.org/officeDocument/2006/relationships/hyperlink" Target="https://mclass.amplify.com/dnext/probeDetails?eternalStudentSid=1068077151&amp;assessment=dnext&amp;measure=NWF&amp;resultProbe=407975248&amp;period=31&amp;district=877385907&amp;school=877386697&amp;classe=1127640901" TargetMode="External"/><Relationship Id="rId11" Type="http://schemas.openxmlformats.org/officeDocument/2006/relationships/hyperlink" Target="https://mclass.amplify.com/dnext/probeDetails?eternalStudentSid=1071550396&amp;assessment=dnext&amp;measure=NWF&amp;resultProbe=407973825&amp;period=31&amp;district=877385907&amp;school=877386697&amp;classe=1127640901" TargetMode="External"/><Relationship Id="rId24" Type="http://schemas.openxmlformats.org/officeDocument/2006/relationships/hyperlink" Target="https://mclass.amplify.com/dnext/probeDetails?eternalStudentSid=1069468114&amp;assessment=dnext&amp;measure=NWF&amp;resultProbe=407976532&amp;period=31&amp;district=877385907&amp;school=877386697&amp;classe=1127640901" TargetMode="External"/><Relationship Id="rId32" Type="http://schemas.openxmlformats.org/officeDocument/2006/relationships/hyperlink" Target="https://mclass.amplify.com/dnext/probeDetails?eternalStudentSid=1068077210&amp;assessment=dnext&amp;measure=NWF&amp;resultProbe=407974409&amp;period=31&amp;district=877385907&amp;school=877386697&amp;classe=1127640901" TargetMode="External"/><Relationship Id="rId37" Type="http://schemas.openxmlformats.org/officeDocument/2006/relationships/hyperlink" Target="https://mclass.amplify.com/dnext/probeDetails?eternalStudentSid=1073617744&amp;assessment=dnext&amp;measure=LNF&amp;resultProbe=407975652&amp;period=31&amp;district=877385907&amp;school=877386697&amp;classe=1127640901" TargetMode="External"/><Relationship Id="rId40" Type="http://schemas.openxmlformats.org/officeDocument/2006/relationships/hyperlink" Target="https://mclass.amplify.com/dnext/probeDetails?eternalStudentSid=1073617744&amp;assessment=dnext&amp;measure=NWF&amp;resultProbe=407975653&amp;period=31&amp;district=877385907&amp;school=877386697&amp;classe=1127640901" TargetMode="External"/><Relationship Id="rId45" Type="http://schemas.openxmlformats.org/officeDocument/2006/relationships/hyperlink" Target="https://mclass.amplify.com/dnext/probeDetails?eternalStudentSid=1103609831&amp;assessment=dnext&amp;measure=LNF&amp;resultProbe=407978149&amp;period=31&amp;district=877385907&amp;school=877386697&amp;classe=1127640901" TargetMode="External"/><Relationship Id="rId53" Type="http://schemas.openxmlformats.org/officeDocument/2006/relationships/hyperlink" Target="https://mclass.amplify.com/dnext/probeDetails?eternalStudentSid=1068076287&amp;assessment=dnext&amp;measure=LNF&amp;resultProbe=407975384&amp;period=31&amp;district=877385907&amp;school=877386697&amp;classe=1127640901" TargetMode="External"/><Relationship Id="rId58" Type="http://schemas.openxmlformats.org/officeDocument/2006/relationships/hyperlink" Target="https://mclass.amplify.com/dnext/probeDetails?eternalStudentSid=1069467120&amp;assessment=dnext&amp;measure=PSF&amp;resultProbe=407977088&amp;period=31&amp;district=877385907&amp;school=877386697&amp;classe=1127640901" TargetMode="External"/><Relationship Id="rId66" Type="http://schemas.openxmlformats.org/officeDocument/2006/relationships/hyperlink" Target="https://mclass.amplify.com/dnext/probeDetails?eternalStudentSid=1070969069&amp;assessment=dnext&amp;measure=PSF&amp;resultProbe=407976434&amp;period=31&amp;district=877385907&amp;school=877386697&amp;classe=1127640901" TargetMode="External"/><Relationship Id="rId74" Type="http://schemas.openxmlformats.org/officeDocument/2006/relationships/hyperlink" Target="https://mclass.amplify.com/dnext/probeDetails?eternalStudentSid=1068076231&amp;assessment=dnext&amp;measure=PSF&amp;resultProbe=407976914&amp;period=31&amp;district=877385907&amp;school=877386697&amp;classe=1127640901" TargetMode="External"/><Relationship Id="rId79" Type="http://schemas.openxmlformats.org/officeDocument/2006/relationships/hyperlink" Target="https://mclass.amplify.com/dnext/probeDetails?eternalStudentSid=1072857028&amp;assessment=dnext&amp;measure=NWF&amp;resultProbe=407977813&amp;period=31&amp;district=877385907&amp;school=877386697&amp;classe=1127640901" TargetMode="External"/><Relationship Id="rId5" Type="http://schemas.openxmlformats.org/officeDocument/2006/relationships/hyperlink" Target="https://mclass.amplify.com/dnext/probeDetails?eternalStudentSid=1069468142&amp;assessment=dnext&amp;measure=LNF&amp;resultProbe=407974046&amp;period=31&amp;district=877385907&amp;school=877386697&amp;classe=1127640901" TargetMode="External"/><Relationship Id="rId61" Type="http://schemas.openxmlformats.org/officeDocument/2006/relationships/hyperlink" Target="https://mclass.amplify.com/dnext/probeDetails?eternalStudentSid=1069466432&amp;assessment=dnext&amp;measure=LNF&amp;resultProbe=407975684&amp;period=31&amp;district=877385907&amp;school=877386697&amp;classe=1127640901" TargetMode="External"/><Relationship Id="rId19" Type="http://schemas.openxmlformats.org/officeDocument/2006/relationships/hyperlink" Target="https://mclass.amplify.com/dnext/probeDetails?eternalStudentSid=1068076180&amp;assessment=dnext&amp;measure=NWF&amp;resultProbe=407975370&amp;period=31&amp;district=877385907&amp;school=877386697&amp;classe=1127640901" TargetMode="External"/><Relationship Id="rId14" Type="http://schemas.openxmlformats.org/officeDocument/2006/relationships/hyperlink" Target="https://mclass.amplify.com/dnext/probeDetails?eternalStudentSid=1068077151&amp;assessment=dnext&amp;measure=PSF&amp;resultProbe=407975250&amp;period=31&amp;district=877385907&amp;school=877386697&amp;classe=1127640901" TargetMode="External"/><Relationship Id="rId22" Type="http://schemas.openxmlformats.org/officeDocument/2006/relationships/hyperlink" Target="https://mclass.amplify.com/dnext/probeDetails?eternalStudentSid=1069468114&amp;assessment=dnext&amp;measure=PSF&amp;resultProbe=407976531&amp;period=31&amp;district=877385907&amp;school=877386697&amp;classe=1127640901" TargetMode="External"/><Relationship Id="rId27" Type="http://schemas.openxmlformats.org/officeDocument/2006/relationships/hyperlink" Target="https://mclass.amplify.com/dnext/probeDetails?eternalStudentSid=1068077142&amp;assessment=dnext&amp;measure=NWF&amp;resultProbe=407974050&amp;period=31&amp;district=877385907&amp;school=877386697&amp;classe=1127640901" TargetMode="External"/><Relationship Id="rId30" Type="http://schemas.openxmlformats.org/officeDocument/2006/relationships/hyperlink" Target="https://mclass.amplify.com/dnext/probeDetails?eternalStudentSid=1068077210&amp;assessment=dnext&amp;measure=PSF&amp;resultProbe=407974408&amp;period=31&amp;district=877385907&amp;school=877386697&amp;classe=1127640901" TargetMode="External"/><Relationship Id="rId35" Type="http://schemas.openxmlformats.org/officeDocument/2006/relationships/hyperlink" Target="https://mclass.amplify.com/dnext/probeDetails?eternalStudentSid=1069468108&amp;assessment=dnext&amp;measure=NWF&amp;resultProbe=407975131&amp;period=31&amp;district=877385907&amp;school=877386697&amp;classe=1127640901" TargetMode="External"/><Relationship Id="rId43" Type="http://schemas.openxmlformats.org/officeDocument/2006/relationships/hyperlink" Target="https://mclass.amplify.com/dnext/probeDetails?eternalStudentSid=1068076295&amp;assessment=dnext&amp;measure=NWF&amp;resultProbe=407976868&amp;period=31&amp;district=877385907&amp;school=877386697&amp;classe=1127640901" TargetMode="External"/><Relationship Id="rId48" Type="http://schemas.openxmlformats.org/officeDocument/2006/relationships/hyperlink" Target="https://mclass.amplify.com/dnext/probeDetails?eternalStudentSid=1103609831&amp;assessment=dnext&amp;measure=NWF&amp;resultProbe=407978146&amp;period=31&amp;district=877385907&amp;school=877386697&amp;classe=1127640901" TargetMode="External"/><Relationship Id="rId56" Type="http://schemas.openxmlformats.org/officeDocument/2006/relationships/hyperlink" Target="https://mclass.amplify.com/dnext/probeDetails?eternalStudentSid=1068076287&amp;assessment=dnext&amp;measure=NWF&amp;resultProbe=407975383&amp;period=31&amp;district=877385907&amp;school=877386697&amp;classe=1127640901" TargetMode="External"/><Relationship Id="rId64" Type="http://schemas.openxmlformats.org/officeDocument/2006/relationships/hyperlink" Target="https://mclass.amplify.com/dnext/probeDetails?eternalStudentSid=1069466432&amp;assessment=dnext&amp;measure=NWF&amp;resultProbe=407975685&amp;period=31&amp;district=877385907&amp;school=877386697&amp;classe=1127640901" TargetMode="External"/><Relationship Id="rId69" Type="http://schemas.openxmlformats.org/officeDocument/2006/relationships/hyperlink" Target="https://mclass.amplify.com/dnext/probeDetails?eternalStudentSid=1069466501&amp;assessment=dnext&amp;measure=LNF&amp;resultProbe=407976488&amp;period=31&amp;district=877385907&amp;school=877386697&amp;classe=1127640901" TargetMode="External"/><Relationship Id="rId77" Type="http://schemas.openxmlformats.org/officeDocument/2006/relationships/hyperlink" Target="https://mclass.amplify.com/dnext/probeDetails?eternalStudentSid=1072857028&amp;assessment=dnext&amp;measure=LNF&amp;resultProbe=407977811&amp;period=31&amp;district=877385907&amp;school=877386697&amp;classe=1127640901" TargetMode="External"/><Relationship Id="rId8" Type="http://schemas.openxmlformats.org/officeDocument/2006/relationships/hyperlink" Target="https://mclass.amplify.com/dnext/probeDetails?eternalStudentSid=1069468142&amp;assessment=dnext&amp;measure=NWF&amp;resultProbe=407974048&amp;period=31&amp;district=877385907&amp;school=877386697&amp;classe=1127640901" TargetMode="External"/><Relationship Id="rId51" Type="http://schemas.openxmlformats.org/officeDocument/2006/relationships/hyperlink" Target="https://mclass.amplify.com/dnext/probeDetails?eternalStudentSid=1127646399&amp;assessment=dnext&amp;measure=NWF&amp;resultProbe=407977738&amp;period=31&amp;district=877385907&amp;school=877386697&amp;classe=1127640901" TargetMode="External"/><Relationship Id="rId72" Type="http://schemas.openxmlformats.org/officeDocument/2006/relationships/hyperlink" Target="https://mclass.amplify.com/dnext/probeDetails?eternalStudentSid=1069466501&amp;assessment=dnext&amp;measure=NWF&amp;resultProbe=407976490&amp;period=31&amp;district=877385907&amp;school=877386697&amp;classe=1127640901" TargetMode="External"/><Relationship Id="rId80" Type="http://schemas.openxmlformats.org/officeDocument/2006/relationships/hyperlink" Target="https://mclass.amplify.com/dnext/probeDetails?eternalStudentSid=1072857028&amp;assessment=dnext&amp;measure=NWF&amp;resultProbe=407977813&amp;period=31&amp;district=877385907&amp;school=877386697&amp;classe=1127640901" TargetMode="External"/><Relationship Id="rId3" Type="http://schemas.openxmlformats.org/officeDocument/2006/relationships/hyperlink" Target="https://mclass.amplify.com/dnext/probeDetails?eternalStudentSid=1068076384&amp;assessment=dnext&amp;measure=NWF&amp;resultProbe=407975654&amp;period=31&amp;district=877385907&amp;school=877386697&amp;classe=1127640901" TargetMode="External"/><Relationship Id="rId12" Type="http://schemas.openxmlformats.org/officeDocument/2006/relationships/hyperlink" Target="https://mclass.amplify.com/dnext/probeDetails?eternalStudentSid=1071550396&amp;assessment=dnext&amp;measure=NWF&amp;resultProbe=407973825&amp;period=31&amp;district=877385907&amp;school=877386697&amp;classe=1127640901" TargetMode="External"/><Relationship Id="rId17" Type="http://schemas.openxmlformats.org/officeDocument/2006/relationships/hyperlink" Target="https://mclass.amplify.com/dnext/probeDetails?eternalStudentSid=1068076180&amp;assessment=dnext&amp;measure=LNF&amp;resultProbe=407975368&amp;period=31&amp;district=877385907&amp;school=877386697&amp;classe=1127640901" TargetMode="External"/><Relationship Id="rId25" Type="http://schemas.openxmlformats.org/officeDocument/2006/relationships/hyperlink" Target="https://mclass.amplify.com/dnext/probeDetails?eternalStudentSid=1068077142&amp;assessment=dnext&amp;measure=LNF&amp;resultProbe=407974051&amp;period=31&amp;district=877385907&amp;school=877386697&amp;classe=1127640901" TargetMode="External"/><Relationship Id="rId33" Type="http://schemas.openxmlformats.org/officeDocument/2006/relationships/hyperlink" Target="https://mclass.amplify.com/dnext/probeDetails?eternalStudentSid=1069468108&amp;assessment=dnext&amp;measure=LNF&amp;resultProbe=407975133&amp;period=31&amp;district=877385907&amp;school=877386697&amp;classe=1127640901" TargetMode="External"/><Relationship Id="rId38" Type="http://schemas.openxmlformats.org/officeDocument/2006/relationships/hyperlink" Target="https://mclass.amplify.com/dnext/probeDetails?eternalStudentSid=1073617744&amp;assessment=dnext&amp;measure=PSF&amp;resultProbe=407975651&amp;period=31&amp;district=877385907&amp;school=877386697&amp;classe=1127640901" TargetMode="External"/><Relationship Id="rId46" Type="http://schemas.openxmlformats.org/officeDocument/2006/relationships/hyperlink" Target="https://mclass.amplify.com/dnext/probeDetails?eternalStudentSid=1103609831&amp;assessment=dnext&amp;measure=PSF&amp;resultProbe=407978148&amp;period=31&amp;district=877385907&amp;school=877386697&amp;classe=1127640901" TargetMode="External"/><Relationship Id="rId59" Type="http://schemas.openxmlformats.org/officeDocument/2006/relationships/hyperlink" Target="https://mclass.amplify.com/dnext/probeDetails?eternalStudentSid=1069467120&amp;assessment=dnext&amp;measure=NWF&amp;resultProbe=407977086&amp;period=31&amp;district=877385907&amp;school=877386697&amp;classe=1127640901" TargetMode="External"/><Relationship Id="rId67" Type="http://schemas.openxmlformats.org/officeDocument/2006/relationships/hyperlink" Target="https://mclass.amplify.com/dnext/probeDetails?eternalStudentSid=1070969069&amp;assessment=dnext&amp;measure=NWF&amp;resultProbe=407976433&amp;period=31&amp;district=877385907&amp;school=877386697&amp;classe=1127640901" TargetMode="External"/><Relationship Id="rId20" Type="http://schemas.openxmlformats.org/officeDocument/2006/relationships/hyperlink" Target="https://mclass.amplify.com/dnext/probeDetails?eternalStudentSid=1068076180&amp;assessment=dnext&amp;measure=NWF&amp;resultProbe=407975370&amp;period=31&amp;district=877385907&amp;school=877386697&amp;classe=1127640901" TargetMode="External"/><Relationship Id="rId41" Type="http://schemas.openxmlformats.org/officeDocument/2006/relationships/hyperlink" Target="https://mclass.amplify.com/dnext/probeDetails?eternalStudentSid=1068076295&amp;assessment=dnext&amp;measure=LNF&amp;resultProbe=407976870&amp;period=31&amp;district=877385907&amp;school=877386697&amp;classe=1127640901" TargetMode="External"/><Relationship Id="rId54" Type="http://schemas.openxmlformats.org/officeDocument/2006/relationships/hyperlink" Target="https://mclass.amplify.com/dnext/probeDetails?eternalStudentSid=1068076287&amp;assessment=dnext&amp;measure=PSF&amp;resultProbe=407975385&amp;period=31&amp;district=877385907&amp;school=877386697&amp;classe=1127640901" TargetMode="External"/><Relationship Id="rId62" Type="http://schemas.openxmlformats.org/officeDocument/2006/relationships/hyperlink" Target="https://mclass.amplify.com/dnext/probeDetails?eternalStudentSid=1069466432&amp;assessment=dnext&amp;measure=PSF&amp;resultProbe=407975686&amp;period=31&amp;district=877385907&amp;school=877386697&amp;classe=1127640901" TargetMode="External"/><Relationship Id="rId70" Type="http://schemas.openxmlformats.org/officeDocument/2006/relationships/hyperlink" Target="https://mclass.amplify.com/dnext/probeDetails?eternalStudentSid=1069466501&amp;assessment=dnext&amp;measure=PSF&amp;resultProbe=407976489&amp;period=31&amp;district=877385907&amp;school=877386697&amp;classe=1127640901" TargetMode="External"/><Relationship Id="rId75" Type="http://schemas.openxmlformats.org/officeDocument/2006/relationships/hyperlink" Target="https://mclass.amplify.com/dnext/probeDetails?eternalStudentSid=1068076231&amp;assessment=dnext&amp;measure=NWF&amp;resultProbe=407976912&amp;period=31&amp;district=877385907&amp;school=877386697&amp;classe=1127640901" TargetMode="External"/><Relationship Id="rId1" Type="http://schemas.openxmlformats.org/officeDocument/2006/relationships/hyperlink" Target="https://mclass.amplify.com/dnext/probeDetails?eternalStudentSid=1068076384&amp;assessment=dnext&amp;measure=LNF&amp;resultProbe=407975650&amp;period=31&amp;district=877385907&amp;school=877386697&amp;classe=1127640901" TargetMode="External"/><Relationship Id="rId6" Type="http://schemas.openxmlformats.org/officeDocument/2006/relationships/hyperlink" Target="https://mclass.amplify.com/dnext/probeDetails?eternalStudentSid=1069468142&amp;assessment=dnext&amp;measure=PSF&amp;resultProbe=407974047&amp;period=31&amp;district=877385907&amp;school=877386697&amp;classe=1127640901" TargetMode="External"/><Relationship Id="rId15" Type="http://schemas.openxmlformats.org/officeDocument/2006/relationships/hyperlink" Target="https://mclass.amplify.com/dnext/probeDetails?eternalStudentSid=1068077151&amp;assessment=dnext&amp;measure=NWF&amp;resultProbe=407975248&amp;period=31&amp;district=877385907&amp;school=877386697&amp;classe=1127640901" TargetMode="External"/><Relationship Id="rId23" Type="http://schemas.openxmlformats.org/officeDocument/2006/relationships/hyperlink" Target="https://mclass.amplify.com/dnext/probeDetails?eternalStudentSid=1069468114&amp;assessment=dnext&amp;measure=NWF&amp;resultProbe=407976532&amp;period=31&amp;district=877385907&amp;school=877386697&amp;classe=1127640901" TargetMode="External"/><Relationship Id="rId28" Type="http://schemas.openxmlformats.org/officeDocument/2006/relationships/hyperlink" Target="https://mclass.amplify.com/dnext/probeDetails?eternalStudentSid=1068077142&amp;assessment=dnext&amp;measure=NWF&amp;resultProbe=407974050&amp;period=31&amp;district=877385907&amp;school=877386697&amp;classe=1127640901" TargetMode="External"/><Relationship Id="rId36" Type="http://schemas.openxmlformats.org/officeDocument/2006/relationships/hyperlink" Target="https://mclass.amplify.com/dnext/probeDetails?eternalStudentSid=1069468108&amp;assessment=dnext&amp;measure=NWF&amp;resultProbe=407975131&amp;period=31&amp;district=877385907&amp;school=877386697&amp;classe=1127640901" TargetMode="External"/><Relationship Id="rId49" Type="http://schemas.openxmlformats.org/officeDocument/2006/relationships/hyperlink" Target="https://mclass.amplify.com/dnext/probeDetails?eternalStudentSid=1127646399&amp;assessment=dnext&amp;measure=LNF&amp;resultProbe=407977739&amp;period=31&amp;district=877385907&amp;school=877386697&amp;classe=1127640901" TargetMode="External"/><Relationship Id="rId57" Type="http://schemas.openxmlformats.org/officeDocument/2006/relationships/hyperlink" Target="https://mclass.amplify.com/dnext/probeDetails?eternalStudentSid=1069467120&amp;assessment=dnext&amp;measure=LNF&amp;resultProbe=407977087&amp;period=31&amp;district=877385907&amp;school=877386697&amp;classe=1127640901" TargetMode="External"/><Relationship Id="rId10" Type="http://schemas.openxmlformats.org/officeDocument/2006/relationships/hyperlink" Target="https://mclass.amplify.com/dnext/probeDetails?eternalStudentSid=1071550396&amp;assessment=dnext&amp;measure=PSF&amp;resultProbe=407973827&amp;period=31&amp;district=877385907&amp;school=877386697&amp;classe=1127640901" TargetMode="External"/><Relationship Id="rId31" Type="http://schemas.openxmlformats.org/officeDocument/2006/relationships/hyperlink" Target="https://mclass.amplify.com/dnext/probeDetails?eternalStudentSid=1068077210&amp;assessment=dnext&amp;measure=NWF&amp;resultProbe=407974409&amp;period=31&amp;district=877385907&amp;school=877386697&amp;classe=1127640901" TargetMode="External"/><Relationship Id="rId44" Type="http://schemas.openxmlformats.org/officeDocument/2006/relationships/hyperlink" Target="https://mclass.amplify.com/dnext/probeDetails?eternalStudentSid=1068076295&amp;assessment=dnext&amp;measure=NWF&amp;resultProbe=407976868&amp;period=31&amp;district=877385907&amp;school=877386697&amp;classe=1127640901" TargetMode="External"/><Relationship Id="rId52" Type="http://schemas.openxmlformats.org/officeDocument/2006/relationships/hyperlink" Target="https://mclass.amplify.com/dnext/probeDetails?eternalStudentSid=1127646399&amp;assessment=dnext&amp;measure=NWF&amp;resultProbe=407977738&amp;period=31&amp;district=877385907&amp;school=877386697&amp;classe=1127640901" TargetMode="External"/><Relationship Id="rId60" Type="http://schemas.openxmlformats.org/officeDocument/2006/relationships/hyperlink" Target="https://mclass.amplify.com/dnext/probeDetails?eternalStudentSid=1069467120&amp;assessment=dnext&amp;measure=NWF&amp;resultProbe=407977086&amp;period=31&amp;district=877385907&amp;school=877386697&amp;classe=1127640901" TargetMode="External"/><Relationship Id="rId65" Type="http://schemas.openxmlformats.org/officeDocument/2006/relationships/hyperlink" Target="https://mclass.amplify.com/dnext/probeDetails?eternalStudentSid=1070969069&amp;assessment=dnext&amp;measure=LNF&amp;resultProbe=407976435&amp;period=31&amp;district=877385907&amp;school=877386697&amp;classe=1127640901" TargetMode="External"/><Relationship Id="rId73" Type="http://schemas.openxmlformats.org/officeDocument/2006/relationships/hyperlink" Target="https://mclass.amplify.com/dnext/probeDetails?eternalStudentSid=1068076231&amp;assessment=dnext&amp;measure=LNF&amp;resultProbe=407976913&amp;period=31&amp;district=877385907&amp;school=877386697&amp;classe=1127640901" TargetMode="External"/><Relationship Id="rId78" Type="http://schemas.openxmlformats.org/officeDocument/2006/relationships/hyperlink" Target="https://mclass.amplify.com/dnext/probeDetails?eternalStudentSid=1072857028&amp;assessment=dnext&amp;measure=PSF&amp;resultProbe=407977812&amp;period=31&amp;district=877385907&amp;school=877386697&amp;classe=1127640901" TargetMode="External"/><Relationship Id="rId4" Type="http://schemas.openxmlformats.org/officeDocument/2006/relationships/hyperlink" Target="https://mclass.amplify.com/dnext/probeDetails?eternalStudentSid=1068076384&amp;assessment=dnext&amp;measure=NWF&amp;resultProbe=407975654&amp;period=31&amp;district=877385907&amp;school=877386697&amp;classe=1127640901" TargetMode="External"/><Relationship Id="rId9" Type="http://schemas.openxmlformats.org/officeDocument/2006/relationships/hyperlink" Target="https://mclass.amplify.com/dnext/probeDetails?eternalStudentSid=1071550396&amp;assessment=dnext&amp;measure=LNF&amp;resultProbe=407973826&amp;period=31&amp;district=877385907&amp;school=877386697&amp;classe=1127640901" TargetMode="External"/><Relationship Id="rId13" Type="http://schemas.openxmlformats.org/officeDocument/2006/relationships/hyperlink" Target="https://mclass.amplify.com/dnext/probeDetails?eternalStudentSid=1068077151&amp;assessment=dnext&amp;measure=LNF&amp;resultProbe=407975249&amp;period=31&amp;district=877385907&amp;school=877386697&amp;classe=1127640901" TargetMode="External"/><Relationship Id="rId18" Type="http://schemas.openxmlformats.org/officeDocument/2006/relationships/hyperlink" Target="https://mclass.amplify.com/dnext/probeDetails?eternalStudentSid=1068076180&amp;assessment=dnext&amp;measure=PSF&amp;resultProbe=407975369&amp;period=31&amp;district=877385907&amp;school=877386697&amp;classe=1127640901" TargetMode="External"/><Relationship Id="rId39" Type="http://schemas.openxmlformats.org/officeDocument/2006/relationships/hyperlink" Target="https://mclass.amplify.com/dnext/probeDetails?eternalStudentSid=1073617744&amp;assessment=dnext&amp;measure=NWF&amp;resultProbe=407975653&amp;period=31&amp;district=877385907&amp;school=877386697&amp;classe=1127640901" TargetMode="External"/><Relationship Id="rId34" Type="http://schemas.openxmlformats.org/officeDocument/2006/relationships/hyperlink" Target="https://mclass.amplify.com/dnext/probeDetails?eternalStudentSid=1069468108&amp;assessment=dnext&amp;measure=PSF&amp;resultProbe=407975132&amp;period=31&amp;district=877385907&amp;school=877386697&amp;classe=1127640901" TargetMode="External"/><Relationship Id="rId50" Type="http://schemas.openxmlformats.org/officeDocument/2006/relationships/hyperlink" Target="https://mclass.amplify.com/dnext/probeDetails?eternalStudentSid=1127646399&amp;assessment=dnext&amp;measure=PSF&amp;resultProbe=407977737&amp;period=31&amp;district=877385907&amp;school=877386697&amp;classe=1127640901" TargetMode="External"/><Relationship Id="rId55" Type="http://schemas.openxmlformats.org/officeDocument/2006/relationships/hyperlink" Target="https://mclass.amplify.com/dnext/probeDetails?eternalStudentSid=1068076287&amp;assessment=dnext&amp;measure=NWF&amp;resultProbe=407975383&amp;period=31&amp;district=877385907&amp;school=877386697&amp;classe=1127640901" TargetMode="External"/><Relationship Id="rId76" Type="http://schemas.openxmlformats.org/officeDocument/2006/relationships/hyperlink" Target="https://mclass.amplify.com/dnext/probeDetails?eternalStudentSid=1068076231&amp;assessment=dnext&amp;measure=NWF&amp;resultProbe=407976912&amp;period=31&amp;district=877385907&amp;school=877386697&amp;classe=1127640901" TargetMode="External"/><Relationship Id="rId7" Type="http://schemas.openxmlformats.org/officeDocument/2006/relationships/hyperlink" Target="https://mclass.amplify.com/dnext/probeDetails?eternalStudentSid=1069468142&amp;assessment=dnext&amp;measure=NWF&amp;resultProbe=407974048&amp;period=31&amp;district=877385907&amp;school=877386697&amp;classe=1127640901" TargetMode="External"/><Relationship Id="rId71" Type="http://schemas.openxmlformats.org/officeDocument/2006/relationships/hyperlink" Target="https://mclass.amplify.com/dnext/probeDetails?eternalStudentSid=1069466501&amp;assessment=dnext&amp;measure=NWF&amp;resultProbe=407976490&amp;period=31&amp;district=877385907&amp;school=877386697&amp;classe=1127640901" TargetMode="External"/><Relationship Id="rId2" Type="http://schemas.openxmlformats.org/officeDocument/2006/relationships/hyperlink" Target="https://mclass.amplify.com/dnext/probeDetails?eternalStudentSid=1068076384&amp;assessment=dnext&amp;measure=PSF&amp;resultProbe=407975655&amp;period=31&amp;district=877385907&amp;school=877386697&amp;classe=1127640901" TargetMode="External"/><Relationship Id="rId29" Type="http://schemas.openxmlformats.org/officeDocument/2006/relationships/hyperlink" Target="https://mclass.amplify.com/dnext/probeDetails?eternalStudentSid=1068077210&amp;assessment=dnext&amp;measure=LNF&amp;resultProbe=407974407&amp;period=31&amp;district=877385907&amp;school=877386697&amp;classe=11276409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J1021"/>
  <sheetViews>
    <sheetView workbookViewId="0">
      <pane xSplit="2" topLeftCell="C1" activePane="topRight" state="frozen"/>
      <selection pane="topRight" activeCell="A4" sqref="A4:B25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 t="s">
        <v>0</v>
      </c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8</v>
      </c>
      <c r="AA1" s="96" t="s">
        <v>9</v>
      </c>
      <c r="AB1" s="96" t="s">
        <v>10</v>
      </c>
      <c r="AC1" s="98" t="s">
        <v>11</v>
      </c>
      <c r="AD1" s="99" t="s">
        <v>12</v>
      </c>
      <c r="AE1" s="99" t="s">
        <v>13</v>
      </c>
      <c r="AF1" s="100"/>
      <c r="AG1" s="99" t="s">
        <v>14</v>
      </c>
      <c r="AH1" s="102" t="s">
        <v>9</v>
      </c>
      <c r="AI1" s="102" t="s">
        <v>10</v>
      </c>
      <c r="AJ1" s="98" t="s">
        <v>11</v>
      </c>
      <c r="AK1" s="99" t="s">
        <v>15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/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73"/>
      <c r="AH2" s="73"/>
      <c r="AI2" s="73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 t="s">
        <v>38</v>
      </c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75"/>
      <c r="AH3" s="75"/>
      <c r="AI3" s="7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43</v>
      </c>
      <c r="B4" s="105" t="s">
        <v>44</v>
      </c>
      <c r="C4" s="9"/>
      <c r="D4" s="10">
        <v>62</v>
      </c>
      <c r="E4" s="11">
        <v>51</v>
      </c>
      <c r="F4" s="10">
        <v>42</v>
      </c>
      <c r="G4" s="10">
        <v>0</v>
      </c>
      <c r="H4" s="12">
        <v>0</v>
      </c>
      <c r="I4" s="13">
        <v>340</v>
      </c>
      <c r="J4" s="14">
        <v>128</v>
      </c>
      <c r="K4" s="14">
        <v>44</v>
      </c>
      <c r="L4" s="14">
        <v>94</v>
      </c>
      <c r="M4" s="15">
        <v>87</v>
      </c>
      <c r="N4" s="13"/>
      <c r="O4" s="14"/>
      <c r="P4" s="14"/>
      <c r="Q4" s="14"/>
      <c r="R4" s="14"/>
      <c r="S4" s="15"/>
      <c r="T4" s="16"/>
      <c r="U4" s="13" t="s">
        <v>6</v>
      </c>
      <c r="V4" s="17" t="s">
        <v>45</v>
      </c>
      <c r="W4" s="17" t="s">
        <v>7</v>
      </c>
      <c r="X4" s="18"/>
      <c r="Y4" s="19"/>
      <c r="Z4" s="13">
        <v>57</v>
      </c>
      <c r="AA4" s="14"/>
      <c r="AB4" s="14"/>
      <c r="AC4" s="14"/>
      <c r="AD4" s="20"/>
      <c r="AE4" s="14">
        <f t="shared" ref="AE4:AE34" si="0">AD4-Z4</f>
        <v>-57</v>
      </c>
      <c r="AF4" s="21"/>
      <c r="AG4" s="22">
        <v>0.36</v>
      </c>
      <c r="AH4" s="14"/>
      <c r="AI4" s="14"/>
      <c r="AJ4" s="14"/>
      <c r="AK4" s="20"/>
      <c r="AL4" s="22">
        <f t="shared" ref="AL4:AL34" si="1">AK4-AG4</f>
        <v>-0.36</v>
      </c>
      <c r="AM4" s="21"/>
      <c r="AN4" s="22">
        <v>0.21</v>
      </c>
      <c r="AO4" s="14">
        <v>100</v>
      </c>
      <c r="AP4" s="14"/>
      <c r="AQ4" s="14"/>
      <c r="AR4" s="14"/>
      <c r="AS4" s="14"/>
      <c r="AT4" s="14"/>
      <c r="AU4" s="14"/>
      <c r="AV4" s="14"/>
      <c r="AW4" s="20"/>
      <c r="AX4" s="22">
        <f t="shared" ref="AX4:AX34" si="2">AW4-AN4</f>
        <v>-0.21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46</v>
      </c>
      <c r="B5" s="107" t="s">
        <v>47</v>
      </c>
      <c r="C5" s="9"/>
      <c r="D5" s="25">
        <v>111</v>
      </c>
      <c r="E5" s="11">
        <v>40</v>
      </c>
      <c r="F5" s="26">
        <v>48</v>
      </c>
      <c r="G5" s="26">
        <v>23</v>
      </c>
      <c r="H5" s="26">
        <v>0</v>
      </c>
      <c r="I5" s="13">
        <v>75</v>
      </c>
      <c r="J5" s="14">
        <v>28</v>
      </c>
      <c r="K5" s="14">
        <v>7</v>
      </c>
      <c r="L5" s="14">
        <v>14</v>
      </c>
      <c r="M5" s="15">
        <v>64</v>
      </c>
      <c r="N5" s="13"/>
      <c r="O5" s="14"/>
      <c r="P5" s="14"/>
      <c r="Q5" s="14"/>
      <c r="R5" s="14"/>
      <c r="S5" s="15"/>
      <c r="T5" s="16"/>
      <c r="U5" s="13" t="s">
        <v>48</v>
      </c>
      <c r="V5" s="17" t="s">
        <v>49</v>
      </c>
      <c r="W5" s="17"/>
      <c r="X5" s="18"/>
      <c r="Y5" s="19"/>
      <c r="Z5" s="13">
        <v>32</v>
      </c>
      <c r="AA5" s="14"/>
      <c r="AB5" s="14"/>
      <c r="AC5" s="27"/>
      <c r="AD5" s="20"/>
      <c r="AE5" s="14">
        <f t="shared" si="0"/>
        <v>-32</v>
      </c>
      <c r="AF5" s="21"/>
      <c r="AG5" s="22">
        <v>0.25</v>
      </c>
      <c r="AH5" s="14"/>
      <c r="AI5" s="14"/>
      <c r="AJ5" s="27"/>
      <c r="AK5" s="20"/>
      <c r="AL5" s="22">
        <f t="shared" si="1"/>
        <v>-0.25</v>
      </c>
      <c r="AM5" s="21"/>
      <c r="AN5" s="22">
        <v>0.33</v>
      </c>
      <c r="AO5" s="14">
        <v>88</v>
      </c>
      <c r="AP5" s="14"/>
      <c r="AQ5" s="28"/>
      <c r="AR5" s="28"/>
      <c r="AS5" s="28"/>
      <c r="AT5" s="28"/>
      <c r="AU5" s="28"/>
      <c r="AV5" s="28"/>
      <c r="AW5" s="20"/>
      <c r="AX5" s="22">
        <f t="shared" si="2"/>
        <v>-0.33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50</v>
      </c>
      <c r="B6" s="107" t="s">
        <v>51</v>
      </c>
      <c r="C6" s="9"/>
      <c r="D6" s="25">
        <v>98</v>
      </c>
      <c r="E6" s="11">
        <v>20</v>
      </c>
      <c r="F6" s="26">
        <v>63</v>
      </c>
      <c r="G6" s="26">
        <v>15</v>
      </c>
      <c r="H6" s="26">
        <v>0</v>
      </c>
      <c r="I6" s="13">
        <v>31</v>
      </c>
      <c r="J6" s="14">
        <v>22</v>
      </c>
      <c r="K6" s="14">
        <v>1</v>
      </c>
      <c r="L6" s="14">
        <v>8</v>
      </c>
      <c r="M6" s="15">
        <v>44</v>
      </c>
      <c r="N6" s="13"/>
      <c r="O6" s="14"/>
      <c r="P6" s="14"/>
      <c r="Q6" s="14"/>
      <c r="R6" s="14"/>
      <c r="S6" s="15"/>
      <c r="T6" s="16"/>
      <c r="U6" s="13" t="s">
        <v>48</v>
      </c>
      <c r="V6" s="17" t="s">
        <v>52</v>
      </c>
      <c r="W6" s="17" t="s">
        <v>49</v>
      </c>
      <c r="X6" s="18"/>
      <c r="Y6" s="19"/>
      <c r="Z6" s="13">
        <v>20</v>
      </c>
      <c r="AA6" s="14"/>
      <c r="AB6" s="14"/>
      <c r="AC6" s="27"/>
      <c r="AD6" s="20"/>
      <c r="AE6" s="14">
        <f t="shared" si="0"/>
        <v>-20</v>
      </c>
      <c r="AF6" s="21"/>
      <c r="AG6" s="22">
        <v>0.25</v>
      </c>
      <c r="AH6" s="14"/>
      <c r="AI6" s="14"/>
      <c r="AJ6" s="27"/>
      <c r="AK6" s="20"/>
      <c r="AL6" s="22">
        <f t="shared" si="1"/>
        <v>-0.25</v>
      </c>
      <c r="AM6" s="21"/>
      <c r="AN6" s="22">
        <v>0.28999999999999998</v>
      </c>
      <c r="AO6" s="14">
        <v>94</v>
      </c>
      <c r="AP6" s="14"/>
      <c r="AQ6" s="28"/>
      <c r="AR6" s="28"/>
      <c r="AS6" s="28"/>
      <c r="AT6" s="28"/>
      <c r="AU6" s="28"/>
      <c r="AV6" s="28"/>
      <c r="AW6" s="20"/>
      <c r="AX6" s="22">
        <f t="shared" si="2"/>
        <v>-0.28999999999999998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53</v>
      </c>
      <c r="B7" s="107" t="s">
        <v>54</v>
      </c>
      <c r="C7" s="9"/>
      <c r="D7" s="25">
        <v>131</v>
      </c>
      <c r="E7" s="11">
        <v>59</v>
      </c>
      <c r="F7" s="26">
        <v>42</v>
      </c>
      <c r="G7" s="26">
        <v>30</v>
      </c>
      <c r="H7" s="26">
        <v>5</v>
      </c>
      <c r="I7" s="13"/>
      <c r="J7" s="14"/>
      <c r="K7" s="14"/>
      <c r="L7" s="14"/>
      <c r="M7" s="15"/>
      <c r="N7" s="13"/>
      <c r="O7" s="14"/>
      <c r="P7" s="14"/>
      <c r="Q7" s="14"/>
      <c r="R7" s="14"/>
      <c r="S7" s="15"/>
      <c r="T7" s="16"/>
      <c r="U7" s="13" t="s">
        <v>52</v>
      </c>
      <c r="V7" s="17"/>
      <c r="W7" s="17"/>
      <c r="X7" s="18"/>
      <c r="Y7" s="19"/>
      <c r="Z7" s="13">
        <v>24</v>
      </c>
      <c r="AA7" s="14"/>
      <c r="AB7" s="14"/>
      <c r="AC7" s="14"/>
      <c r="AD7" s="20"/>
      <c r="AE7" s="14">
        <f t="shared" si="0"/>
        <v>-24</v>
      </c>
      <c r="AF7" s="21"/>
      <c r="AG7" s="22">
        <v>0.32</v>
      </c>
      <c r="AH7" s="14"/>
      <c r="AI7" s="14"/>
      <c r="AJ7" s="14"/>
      <c r="AK7" s="20"/>
      <c r="AL7" s="22">
        <f t="shared" si="1"/>
        <v>-0.32</v>
      </c>
      <c r="AM7" s="21"/>
      <c r="AN7" s="22">
        <v>0.25</v>
      </c>
      <c r="AO7" s="14"/>
      <c r="AP7" s="14"/>
      <c r="AQ7" s="14"/>
      <c r="AR7" s="14"/>
      <c r="AS7" s="14"/>
      <c r="AT7" s="14"/>
      <c r="AU7" s="14"/>
      <c r="AV7" s="14"/>
      <c r="AW7" s="20"/>
      <c r="AX7" s="22">
        <f t="shared" si="2"/>
        <v>-0.25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55</v>
      </c>
      <c r="B8" s="107" t="s">
        <v>56</v>
      </c>
      <c r="C8" s="9"/>
      <c r="D8" s="25">
        <v>123</v>
      </c>
      <c r="E8" s="11">
        <v>45</v>
      </c>
      <c r="F8" s="26">
        <v>43</v>
      </c>
      <c r="G8" s="26">
        <v>35</v>
      </c>
      <c r="H8" s="26">
        <v>1</v>
      </c>
      <c r="I8" s="13">
        <v>157</v>
      </c>
      <c r="J8" s="14">
        <v>58</v>
      </c>
      <c r="K8" s="14">
        <v>15</v>
      </c>
      <c r="L8" s="14">
        <v>22</v>
      </c>
      <c r="M8" s="15">
        <v>81</v>
      </c>
      <c r="N8" s="13"/>
      <c r="O8" s="14"/>
      <c r="P8" s="14"/>
      <c r="Q8" s="14"/>
      <c r="R8" s="14"/>
      <c r="S8" s="15"/>
      <c r="T8" s="16"/>
      <c r="U8" s="13" t="s">
        <v>52</v>
      </c>
      <c r="V8" s="17" t="s">
        <v>49</v>
      </c>
      <c r="W8" s="17" t="s">
        <v>57</v>
      </c>
      <c r="X8" s="18"/>
      <c r="Y8" s="19"/>
      <c r="Z8" s="13">
        <v>20</v>
      </c>
      <c r="AA8" s="14"/>
      <c r="AB8" s="14"/>
      <c r="AC8" s="14"/>
      <c r="AD8" s="20"/>
      <c r="AE8" s="14">
        <f t="shared" si="0"/>
        <v>-20</v>
      </c>
      <c r="AF8" s="21"/>
      <c r="AG8" s="22">
        <v>0.25</v>
      </c>
      <c r="AH8" s="14"/>
      <c r="AI8" s="14"/>
      <c r="AJ8" s="14"/>
      <c r="AK8" s="20"/>
      <c r="AL8" s="22">
        <f t="shared" si="1"/>
        <v>-0.25</v>
      </c>
      <c r="AM8" s="21"/>
      <c r="AN8" s="22">
        <v>0.25</v>
      </c>
      <c r="AO8" s="14">
        <v>88</v>
      </c>
      <c r="AP8" s="14"/>
      <c r="AQ8" s="14"/>
      <c r="AR8" s="14"/>
      <c r="AS8" s="14"/>
      <c r="AT8" s="14"/>
      <c r="AU8" s="14"/>
      <c r="AV8" s="14"/>
      <c r="AW8" s="20"/>
      <c r="AX8" s="22">
        <f t="shared" si="2"/>
        <v>-0.25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58</v>
      </c>
      <c r="B9" s="107" t="s">
        <v>59</v>
      </c>
      <c r="C9" s="9"/>
      <c r="D9" s="25">
        <v>44</v>
      </c>
      <c r="E9" s="11">
        <v>10</v>
      </c>
      <c r="F9" s="26">
        <v>26</v>
      </c>
      <c r="G9" s="26">
        <v>8</v>
      </c>
      <c r="H9" s="26">
        <v>0</v>
      </c>
      <c r="I9" s="13">
        <v>24</v>
      </c>
      <c r="J9" s="14">
        <v>21</v>
      </c>
      <c r="K9" s="14">
        <v>0</v>
      </c>
      <c r="L9" s="14">
        <v>3</v>
      </c>
      <c r="M9" s="15">
        <v>33</v>
      </c>
      <c r="N9" s="13"/>
      <c r="O9" s="14"/>
      <c r="P9" s="14"/>
      <c r="Q9" s="14"/>
      <c r="R9" s="14"/>
      <c r="S9" s="15"/>
      <c r="T9" s="16"/>
      <c r="U9" s="13" t="s">
        <v>48</v>
      </c>
      <c r="V9" s="17" t="s">
        <v>48</v>
      </c>
      <c r="W9" s="17" t="s">
        <v>52</v>
      </c>
      <c r="X9" s="18"/>
      <c r="Y9" s="19"/>
      <c r="Z9" s="13">
        <v>34</v>
      </c>
      <c r="AA9" s="14"/>
      <c r="AB9" s="14"/>
      <c r="AC9" s="14"/>
      <c r="AD9" s="20"/>
      <c r="AE9" s="14">
        <f t="shared" si="0"/>
        <v>-34</v>
      </c>
      <c r="AF9" s="21"/>
      <c r="AG9" s="22">
        <v>0.32</v>
      </c>
      <c r="AH9" s="14"/>
      <c r="AI9" s="14"/>
      <c r="AJ9" s="14"/>
      <c r="AK9" s="20"/>
      <c r="AL9" s="22">
        <f t="shared" si="1"/>
        <v>-0.32</v>
      </c>
      <c r="AM9" s="21"/>
      <c r="AN9" s="22">
        <v>0.21</v>
      </c>
      <c r="AO9" s="14">
        <v>56</v>
      </c>
      <c r="AP9" s="14"/>
      <c r="AQ9" s="14"/>
      <c r="AR9" s="14"/>
      <c r="AS9" s="14"/>
      <c r="AT9" s="14"/>
      <c r="AU9" s="14"/>
      <c r="AV9" s="14"/>
      <c r="AW9" s="20"/>
      <c r="AX9" s="22">
        <f t="shared" si="2"/>
        <v>-0.21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60</v>
      </c>
      <c r="B10" s="107" t="s">
        <v>61</v>
      </c>
      <c r="C10" s="9"/>
      <c r="D10" s="25">
        <v>168</v>
      </c>
      <c r="E10" s="11">
        <v>65</v>
      </c>
      <c r="F10" s="26">
        <v>50</v>
      </c>
      <c r="G10" s="26">
        <v>53</v>
      </c>
      <c r="H10" s="26">
        <v>0</v>
      </c>
      <c r="I10" s="13">
        <v>290</v>
      </c>
      <c r="J10" s="14">
        <v>105</v>
      </c>
      <c r="K10" s="14">
        <v>34</v>
      </c>
      <c r="L10" s="14">
        <v>59</v>
      </c>
      <c r="M10" s="15">
        <v>97</v>
      </c>
      <c r="N10" s="13"/>
      <c r="O10" s="14"/>
      <c r="P10" s="14"/>
      <c r="Q10" s="14"/>
      <c r="R10" s="14"/>
      <c r="S10" s="15"/>
      <c r="T10" s="16"/>
      <c r="U10" s="13" t="s">
        <v>49</v>
      </c>
      <c r="V10" s="17" t="s">
        <v>57</v>
      </c>
      <c r="W10" s="17" t="s">
        <v>45</v>
      </c>
      <c r="X10" s="18"/>
      <c r="Y10" s="19"/>
      <c r="Z10" s="13">
        <v>29</v>
      </c>
      <c r="AA10" s="14"/>
      <c r="AB10" s="14"/>
      <c r="AC10" s="14"/>
      <c r="AD10" s="20"/>
      <c r="AE10" s="14">
        <f t="shared" si="0"/>
        <v>-29</v>
      </c>
      <c r="AF10" s="21"/>
      <c r="AG10" s="22">
        <v>0.39</v>
      </c>
      <c r="AH10" s="14"/>
      <c r="AI10" s="14"/>
      <c r="AJ10" s="14"/>
      <c r="AK10" s="20"/>
      <c r="AL10" s="22">
        <f t="shared" si="1"/>
        <v>-0.39</v>
      </c>
      <c r="AM10" s="21"/>
      <c r="AN10" s="22">
        <v>0.42</v>
      </c>
      <c r="AO10" s="14">
        <v>100</v>
      </c>
      <c r="AP10" s="14"/>
      <c r="AQ10" s="14"/>
      <c r="AR10" s="14"/>
      <c r="AS10" s="14"/>
      <c r="AT10" s="14"/>
      <c r="AU10" s="14"/>
      <c r="AV10" s="14"/>
      <c r="AW10" s="20"/>
      <c r="AX10" s="22">
        <f t="shared" si="2"/>
        <v>-0.42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62</v>
      </c>
      <c r="B11" s="107" t="s">
        <v>63</v>
      </c>
      <c r="C11" s="9"/>
      <c r="D11" s="25">
        <v>99</v>
      </c>
      <c r="E11" s="11">
        <v>35</v>
      </c>
      <c r="F11" s="26">
        <v>40</v>
      </c>
      <c r="G11" s="26">
        <v>24</v>
      </c>
      <c r="H11" s="26">
        <v>0</v>
      </c>
      <c r="I11" s="13">
        <v>82</v>
      </c>
      <c r="J11" s="14">
        <v>39</v>
      </c>
      <c r="K11" s="14">
        <v>11</v>
      </c>
      <c r="L11" s="14">
        <v>12</v>
      </c>
      <c r="M11" s="15">
        <v>60</v>
      </c>
      <c r="N11" s="13"/>
      <c r="O11" s="14"/>
      <c r="P11" s="14"/>
      <c r="Q11" s="14"/>
      <c r="R11" s="14"/>
      <c r="S11" s="15"/>
      <c r="T11" s="16"/>
      <c r="U11" s="13" t="s">
        <v>48</v>
      </c>
      <c r="V11" s="17" t="s">
        <v>52</v>
      </c>
      <c r="W11" s="17" t="s">
        <v>57</v>
      </c>
      <c r="X11" s="18"/>
      <c r="Y11" s="19"/>
      <c r="Z11" s="13">
        <v>47</v>
      </c>
      <c r="AA11" s="14"/>
      <c r="AB11" s="14"/>
      <c r="AC11" s="14"/>
      <c r="AD11" s="20"/>
      <c r="AE11" s="14">
        <f t="shared" si="0"/>
        <v>-47</v>
      </c>
      <c r="AF11" s="21"/>
      <c r="AG11" s="22">
        <v>0.32</v>
      </c>
      <c r="AH11" s="14"/>
      <c r="AI11" s="14"/>
      <c r="AJ11" s="14"/>
      <c r="AK11" s="20"/>
      <c r="AL11" s="22">
        <f t="shared" si="1"/>
        <v>-0.32</v>
      </c>
      <c r="AM11" s="21"/>
      <c r="AN11" s="22">
        <v>0.25</v>
      </c>
      <c r="AO11" s="14">
        <v>94</v>
      </c>
      <c r="AP11" s="14"/>
      <c r="AQ11" s="14"/>
      <c r="AR11" s="14"/>
      <c r="AS11" s="14"/>
      <c r="AT11" s="14"/>
      <c r="AU11" s="14"/>
      <c r="AV11" s="14"/>
      <c r="AW11" s="20"/>
      <c r="AX11" s="22">
        <f t="shared" si="2"/>
        <v>-0.25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64</v>
      </c>
      <c r="B12" s="107" t="s">
        <v>65</v>
      </c>
      <c r="C12" s="9"/>
      <c r="D12" s="25">
        <v>147</v>
      </c>
      <c r="E12" s="11">
        <v>60</v>
      </c>
      <c r="F12" s="26">
        <v>39</v>
      </c>
      <c r="G12" s="26">
        <v>48</v>
      </c>
      <c r="H12" s="26">
        <v>4</v>
      </c>
      <c r="I12" s="13">
        <v>264</v>
      </c>
      <c r="J12" s="14">
        <v>76</v>
      </c>
      <c r="K12" s="14">
        <v>24</v>
      </c>
      <c r="L12" s="14">
        <v>66</v>
      </c>
      <c r="M12" s="15">
        <v>99</v>
      </c>
      <c r="N12" s="13"/>
      <c r="O12" s="14"/>
      <c r="P12" s="14"/>
      <c r="Q12" s="14"/>
      <c r="R12" s="14"/>
      <c r="S12" s="15"/>
      <c r="T12" s="16"/>
      <c r="U12" s="13" t="s">
        <v>4</v>
      </c>
      <c r="V12" s="17" t="s">
        <v>6</v>
      </c>
      <c r="W12" s="17" t="s">
        <v>45</v>
      </c>
      <c r="X12" s="18"/>
      <c r="Y12" s="19"/>
      <c r="Z12" s="13">
        <v>28</v>
      </c>
      <c r="AA12" s="14"/>
      <c r="AB12" s="14"/>
      <c r="AC12" s="14"/>
      <c r="AD12" s="20"/>
      <c r="AE12" s="14">
        <f t="shared" si="0"/>
        <v>-28</v>
      </c>
      <c r="AF12" s="21"/>
      <c r="AG12" s="22">
        <v>0.36</v>
      </c>
      <c r="AH12" s="14"/>
      <c r="AI12" s="14"/>
      <c r="AJ12" s="14"/>
      <c r="AK12" s="20"/>
      <c r="AL12" s="22">
        <f t="shared" si="1"/>
        <v>-0.36</v>
      </c>
      <c r="AM12" s="21"/>
      <c r="AN12" s="22">
        <v>0.28999999999999998</v>
      </c>
      <c r="AO12" s="14">
        <v>94</v>
      </c>
      <c r="AP12" s="14"/>
      <c r="AQ12" s="14"/>
      <c r="AR12" s="14"/>
      <c r="AS12" s="14"/>
      <c r="AT12" s="14"/>
      <c r="AU12" s="14"/>
      <c r="AV12" s="14"/>
      <c r="AW12" s="20"/>
      <c r="AX12" s="22">
        <f t="shared" si="2"/>
        <v>-0.28999999999999998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66</v>
      </c>
      <c r="B13" s="107" t="s">
        <v>67</v>
      </c>
      <c r="C13" s="9"/>
      <c r="D13" s="25">
        <v>124</v>
      </c>
      <c r="E13" s="11">
        <v>47</v>
      </c>
      <c r="F13" s="26">
        <v>44</v>
      </c>
      <c r="G13" s="26">
        <v>33</v>
      </c>
      <c r="H13" s="26">
        <v>5</v>
      </c>
      <c r="I13" s="13">
        <v>195</v>
      </c>
      <c r="J13" s="14">
        <v>57</v>
      </c>
      <c r="K13" s="14">
        <v>19</v>
      </c>
      <c r="L13" s="14">
        <v>39</v>
      </c>
      <c r="M13" s="15">
        <v>89</v>
      </c>
      <c r="N13" s="13"/>
      <c r="O13" s="14"/>
      <c r="P13" s="14"/>
      <c r="Q13" s="14"/>
      <c r="R13" s="14"/>
      <c r="S13" s="15"/>
      <c r="T13" s="16"/>
      <c r="U13" s="13" t="s">
        <v>49</v>
      </c>
      <c r="V13" s="17" t="s">
        <v>5</v>
      </c>
      <c r="W13" s="17" t="s">
        <v>45</v>
      </c>
      <c r="X13" s="18"/>
      <c r="Y13" s="19"/>
      <c r="Z13" s="13">
        <v>33</v>
      </c>
      <c r="AA13" s="14"/>
      <c r="AB13" s="14"/>
      <c r="AC13" s="14"/>
      <c r="AD13" s="20"/>
      <c r="AE13" s="14">
        <f t="shared" si="0"/>
        <v>-33</v>
      </c>
      <c r="AF13" s="21"/>
      <c r="AG13" s="22">
        <v>0.32</v>
      </c>
      <c r="AH13" s="14"/>
      <c r="AI13" s="14"/>
      <c r="AJ13" s="14"/>
      <c r="AK13" s="20"/>
      <c r="AL13" s="22">
        <f t="shared" si="1"/>
        <v>-0.32</v>
      </c>
      <c r="AM13" s="21"/>
      <c r="AN13" s="22">
        <v>0.46</v>
      </c>
      <c r="AO13" s="14">
        <v>100</v>
      </c>
      <c r="AP13" s="14"/>
      <c r="AQ13" s="14"/>
      <c r="AR13" s="14"/>
      <c r="AS13" s="14"/>
      <c r="AT13" s="14"/>
      <c r="AU13" s="14"/>
      <c r="AV13" s="14"/>
      <c r="AW13" s="20"/>
      <c r="AX13" s="22">
        <f t="shared" si="2"/>
        <v>-0.46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68</v>
      </c>
      <c r="B14" s="108" t="s">
        <v>69</v>
      </c>
      <c r="C14" s="9"/>
      <c r="D14" s="25">
        <v>122</v>
      </c>
      <c r="E14" s="11">
        <v>52</v>
      </c>
      <c r="F14" s="26">
        <v>36</v>
      </c>
      <c r="G14" s="26">
        <v>34</v>
      </c>
      <c r="H14" s="26">
        <v>10</v>
      </c>
      <c r="I14" s="13">
        <v>133</v>
      </c>
      <c r="J14" s="14">
        <v>40</v>
      </c>
      <c r="K14" s="14">
        <v>13</v>
      </c>
      <c r="L14" s="14">
        <v>42</v>
      </c>
      <c r="M14" s="15">
        <v>70</v>
      </c>
      <c r="N14" s="13"/>
      <c r="O14" s="14"/>
      <c r="P14" s="14"/>
      <c r="Q14" s="14"/>
      <c r="R14" s="14"/>
      <c r="S14" s="15"/>
      <c r="T14" s="16"/>
      <c r="U14" s="13" t="s">
        <v>52</v>
      </c>
      <c r="V14" s="17" t="s">
        <v>57</v>
      </c>
      <c r="W14" s="17" t="s">
        <v>45</v>
      </c>
      <c r="X14" s="18"/>
      <c r="Y14" s="19"/>
      <c r="Z14" s="30">
        <v>21</v>
      </c>
      <c r="AA14" s="14"/>
      <c r="AB14" s="14"/>
      <c r="AC14" s="14"/>
      <c r="AD14" s="20"/>
      <c r="AE14" s="14">
        <f t="shared" si="0"/>
        <v>-21</v>
      </c>
      <c r="AF14" s="21"/>
      <c r="AG14" s="31">
        <v>0.28999999999999998</v>
      </c>
      <c r="AH14" s="14"/>
      <c r="AI14" s="14"/>
      <c r="AJ14" s="14"/>
      <c r="AK14" s="20"/>
      <c r="AL14" s="22">
        <f t="shared" si="1"/>
        <v>-0.28999999999999998</v>
      </c>
      <c r="AM14" s="21"/>
      <c r="AN14" s="31">
        <v>0.33</v>
      </c>
      <c r="AO14" s="14">
        <v>94</v>
      </c>
      <c r="AP14" s="14"/>
      <c r="AQ14" s="14"/>
      <c r="AR14" s="14"/>
      <c r="AS14" s="14"/>
      <c r="AT14" s="14"/>
      <c r="AU14" s="14"/>
      <c r="AV14" s="14"/>
      <c r="AW14" s="20"/>
      <c r="AX14" s="22">
        <f t="shared" si="2"/>
        <v>-0.33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70</v>
      </c>
      <c r="B15" s="107" t="s">
        <v>71</v>
      </c>
      <c r="C15" s="32"/>
      <c r="D15" s="25">
        <v>88</v>
      </c>
      <c r="E15" s="11">
        <v>30</v>
      </c>
      <c r="F15" s="26">
        <v>40</v>
      </c>
      <c r="G15" s="26">
        <v>18</v>
      </c>
      <c r="H15" s="26">
        <v>4</v>
      </c>
      <c r="I15" s="13">
        <v>120</v>
      </c>
      <c r="J15" s="14">
        <v>55</v>
      </c>
      <c r="K15" s="14">
        <v>18</v>
      </c>
      <c r="L15" s="14">
        <v>15</v>
      </c>
      <c r="M15" s="15">
        <v>65</v>
      </c>
      <c r="N15" s="13"/>
      <c r="O15" s="14"/>
      <c r="P15" s="14"/>
      <c r="Q15" s="14"/>
      <c r="R15" s="14"/>
      <c r="S15" s="15"/>
      <c r="T15" s="16"/>
      <c r="U15" s="13" t="s">
        <v>48</v>
      </c>
      <c r="V15" s="17" t="s">
        <v>49</v>
      </c>
      <c r="W15" s="17" t="s">
        <v>57</v>
      </c>
      <c r="X15" s="18"/>
      <c r="Y15" s="19"/>
      <c r="Z15" s="13">
        <v>17</v>
      </c>
      <c r="AA15" s="14"/>
      <c r="AB15" s="14"/>
      <c r="AC15" s="14"/>
      <c r="AD15" s="20"/>
      <c r="AE15" s="14">
        <f t="shared" si="0"/>
        <v>-17</v>
      </c>
      <c r="AF15" s="21"/>
      <c r="AG15" s="22">
        <v>0.25</v>
      </c>
      <c r="AH15" s="14"/>
      <c r="AI15" s="14"/>
      <c r="AJ15" s="14"/>
      <c r="AK15" s="20"/>
      <c r="AL15" s="22">
        <f t="shared" si="1"/>
        <v>-0.25</v>
      </c>
      <c r="AM15" s="21"/>
      <c r="AN15" s="22">
        <v>0.38</v>
      </c>
      <c r="AO15" s="14">
        <v>81</v>
      </c>
      <c r="AP15" s="14"/>
      <c r="AQ15" s="14"/>
      <c r="AR15" s="14"/>
      <c r="AS15" s="14"/>
      <c r="AT15" s="14"/>
      <c r="AU15" s="14"/>
      <c r="AV15" s="14"/>
      <c r="AW15" s="20"/>
      <c r="AX15" s="22">
        <f t="shared" si="2"/>
        <v>-0.38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72</v>
      </c>
      <c r="B16" s="107" t="s">
        <v>73</v>
      </c>
      <c r="C16" s="32"/>
      <c r="D16" s="25">
        <v>93</v>
      </c>
      <c r="E16" s="11">
        <v>31</v>
      </c>
      <c r="F16" s="26">
        <v>54</v>
      </c>
      <c r="G16" s="26">
        <v>8</v>
      </c>
      <c r="H16" s="26">
        <v>0</v>
      </c>
      <c r="I16" s="13">
        <v>86</v>
      </c>
      <c r="J16" s="14">
        <v>30</v>
      </c>
      <c r="K16" s="14">
        <v>0</v>
      </c>
      <c r="L16" s="14">
        <v>12</v>
      </c>
      <c r="M16" s="15">
        <v>71</v>
      </c>
      <c r="N16" s="13"/>
      <c r="O16" s="14"/>
      <c r="P16" s="14"/>
      <c r="Q16" s="14"/>
      <c r="R16" s="14"/>
      <c r="S16" s="15"/>
      <c r="T16" s="16"/>
      <c r="U16" s="13" t="s">
        <v>48</v>
      </c>
      <c r="V16" s="17" t="s">
        <v>52</v>
      </c>
      <c r="W16" s="17" t="s">
        <v>5</v>
      </c>
      <c r="X16" s="18"/>
      <c r="Y16" s="19"/>
      <c r="Z16" s="13">
        <v>32</v>
      </c>
      <c r="AA16" s="14"/>
      <c r="AB16" s="14"/>
      <c r="AC16" s="14"/>
      <c r="AD16" s="20"/>
      <c r="AE16" s="14">
        <f t="shared" si="0"/>
        <v>-32</v>
      </c>
      <c r="AF16" s="21"/>
      <c r="AG16" s="22">
        <v>0.25</v>
      </c>
      <c r="AH16" s="14"/>
      <c r="AI16" s="14"/>
      <c r="AJ16" s="14"/>
      <c r="AK16" s="20"/>
      <c r="AL16" s="22">
        <f t="shared" si="1"/>
        <v>-0.25</v>
      </c>
      <c r="AM16" s="21"/>
      <c r="AN16" s="22">
        <v>0.08</v>
      </c>
      <c r="AO16" s="14">
        <v>100</v>
      </c>
      <c r="AP16" s="14"/>
      <c r="AQ16" s="14"/>
      <c r="AR16" s="14"/>
      <c r="AS16" s="14"/>
      <c r="AT16" s="14"/>
      <c r="AU16" s="14"/>
      <c r="AV16" s="14"/>
      <c r="AW16" s="20"/>
      <c r="AX16" s="22">
        <f t="shared" si="2"/>
        <v>-0.08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74</v>
      </c>
      <c r="B17" s="107" t="s">
        <v>75</v>
      </c>
      <c r="C17" s="32"/>
      <c r="D17" s="25">
        <v>134</v>
      </c>
      <c r="E17" s="11">
        <v>54</v>
      </c>
      <c r="F17" s="26">
        <v>42</v>
      </c>
      <c r="G17" s="26">
        <v>38</v>
      </c>
      <c r="H17" s="26">
        <v>5</v>
      </c>
      <c r="I17" s="13">
        <v>211</v>
      </c>
      <c r="J17" s="14">
        <v>86</v>
      </c>
      <c r="K17" s="14">
        <v>24</v>
      </c>
      <c r="L17" s="14">
        <v>33</v>
      </c>
      <c r="M17" s="15">
        <v>85</v>
      </c>
      <c r="N17" s="13"/>
      <c r="O17" s="14"/>
      <c r="P17" s="14"/>
      <c r="Q17" s="14"/>
      <c r="R17" s="14"/>
      <c r="S17" s="15"/>
      <c r="T17" s="16"/>
      <c r="U17" s="13" t="s">
        <v>4</v>
      </c>
      <c r="V17" s="17" t="s">
        <v>5</v>
      </c>
      <c r="W17" s="17" t="s">
        <v>6</v>
      </c>
      <c r="X17" s="18"/>
      <c r="Y17" s="19"/>
      <c r="Z17" s="13">
        <v>35</v>
      </c>
      <c r="AA17" s="14"/>
      <c r="AB17" s="14"/>
      <c r="AC17" s="14"/>
      <c r="AD17" s="20"/>
      <c r="AE17" s="14">
        <f t="shared" si="0"/>
        <v>-35</v>
      </c>
      <c r="AF17" s="21"/>
      <c r="AG17" s="22">
        <v>0.36</v>
      </c>
      <c r="AH17" s="14"/>
      <c r="AI17" s="14"/>
      <c r="AJ17" s="14"/>
      <c r="AK17" s="20"/>
      <c r="AL17" s="22">
        <f t="shared" si="1"/>
        <v>-0.36</v>
      </c>
      <c r="AM17" s="21"/>
      <c r="AN17" s="22">
        <v>0.17</v>
      </c>
      <c r="AO17" s="14">
        <v>100</v>
      </c>
      <c r="AP17" s="14"/>
      <c r="AQ17" s="14"/>
      <c r="AR17" s="14"/>
      <c r="AS17" s="14"/>
      <c r="AT17" s="14"/>
      <c r="AU17" s="14"/>
      <c r="AV17" s="14"/>
      <c r="AW17" s="20"/>
      <c r="AX17" s="22">
        <f t="shared" si="2"/>
        <v>-0.17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76</v>
      </c>
      <c r="B18" s="107" t="s">
        <v>77</v>
      </c>
      <c r="C18" s="32"/>
      <c r="D18" s="25">
        <v>121</v>
      </c>
      <c r="E18" s="11">
        <v>39</v>
      </c>
      <c r="F18" s="26">
        <v>44</v>
      </c>
      <c r="G18" s="26">
        <v>38</v>
      </c>
      <c r="H18" s="26">
        <v>9</v>
      </c>
      <c r="I18" s="13">
        <v>219</v>
      </c>
      <c r="J18" s="14">
        <v>70</v>
      </c>
      <c r="K18" s="14">
        <v>22</v>
      </c>
      <c r="L18" s="14">
        <v>47</v>
      </c>
      <c r="M18" s="15">
        <v>90</v>
      </c>
      <c r="N18" s="13"/>
      <c r="O18" s="14"/>
      <c r="P18" s="14"/>
      <c r="Q18" s="14"/>
      <c r="R18" s="14"/>
      <c r="S18" s="15"/>
      <c r="T18" s="16"/>
      <c r="U18" s="13" t="s">
        <v>4</v>
      </c>
      <c r="V18" s="17" t="s">
        <v>6</v>
      </c>
      <c r="W18" s="17" t="s">
        <v>7</v>
      </c>
      <c r="X18" s="18"/>
      <c r="Y18" s="19"/>
      <c r="Z18" s="13">
        <v>26</v>
      </c>
      <c r="AA18" s="14"/>
      <c r="AB18" s="14"/>
      <c r="AC18" s="14"/>
      <c r="AD18" s="20"/>
      <c r="AE18" s="14">
        <f t="shared" si="0"/>
        <v>-26</v>
      </c>
      <c r="AF18" s="21"/>
      <c r="AG18" s="22">
        <v>0.39</v>
      </c>
      <c r="AH18" s="14"/>
      <c r="AI18" s="14"/>
      <c r="AJ18" s="14"/>
      <c r="AK18" s="20"/>
      <c r="AL18" s="22">
        <f t="shared" si="1"/>
        <v>-0.39</v>
      </c>
      <c r="AM18" s="21"/>
      <c r="AN18" s="22">
        <v>0.21</v>
      </c>
      <c r="AO18" s="14">
        <v>100</v>
      </c>
      <c r="AP18" s="14"/>
      <c r="AQ18" s="14"/>
      <c r="AR18" s="14"/>
      <c r="AS18" s="14"/>
      <c r="AT18" s="14"/>
      <c r="AU18" s="14"/>
      <c r="AV18" s="14"/>
      <c r="AW18" s="20"/>
      <c r="AX18" s="22">
        <f t="shared" si="2"/>
        <v>-0.21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78</v>
      </c>
      <c r="B19" s="107" t="s">
        <v>79</v>
      </c>
      <c r="C19" s="32"/>
      <c r="D19" s="25">
        <v>150</v>
      </c>
      <c r="E19" s="11">
        <v>48</v>
      </c>
      <c r="F19" s="26">
        <v>40</v>
      </c>
      <c r="G19" s="26">
        <v>62</v>
      </c>
      <c r="H19" s="26">
        <v>8</v>
      </c>
      <c r="I19" s="13">
        <v>136</v>
      </c>
      <c r="J19" s="14">
        <v>43</v>
      </c>
      <c r="K19" s="14">
        <v>15</v>
      </c>
      <c r="L19" s="14">
        <v>22</v>
      </c>
      <c r="M19" s="15">
        <v>79</v>
      </c>
      <c r="N19" s="13"/>
      <c r="O19" s="14"/>
      <c r="P19" s="14"/>
      <c r="Q19" s="14"/>
      <c r="R19" s="14"/>
      <c r="S19" s="15"/>
      <c r="T19" s="16"/>
      <c r="U19" s="13" t="s">
        <v>4</v>
      </c>
      <c r="V19" s="17" t="s">
        <v>5</v>
      </c>
      <c r="W19" s="17" t="s">
        <v>6</v>
      </c>
      <c r="X19" s="18"/>
      <c r="Y19" s="19"/>
      <c r="Z19" s="13">
        <v>48</v>
      </c>
      <c r="AA19" s="14"/>
      <c r="AB19" s="14"/>
      <c r="AC19" s="14"/>
      <c r="AD19" s="20"/>
      <c r="AE19" s="14">
        <f t="shared" si="0"/>
        <v>-48</v>
      </c>
      <c r="AF19" s="21"/>
      <c r="AG19" s="22">
        <v>0.32</v>
      </c>
      <c r="AH19" s="14"/>
      <c r="AI19" s="14"/>
      <c r="AJ19" s="14"/>
      <c r="AK19" s="20"/>
      <c r="AL19" s="22">
        <f t="shared" si="1"/>
        <v>-0.32</v>
      </c>
      <c r="AM19" s="21"/>
      <c r="AN19" s="22">
        <v>0.13</v>
      </c>
      <c r="AO19" s="14">
        <v>100</v>
      </c>
      <c r="AP19" s="14"/>
      <c r="AQ19" s="14"/>
      <c r="AR19" s="14"/>
      <c r="AS19" s="14"/>
      <c r="AT19" s="14"/>
      <c r="AU19" s="14"/>
      <c r="AV19" s="14"/>
      <c r="AW19" s="20"/>
      <c r="AX19" s="22">
        <f t="shared" si="2"/>
        <v>-0.13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80</v>
      </c>
      <c r="B20" s="108" t="s">
        <v>81</v>
      </c>
      <c r="C20" s="32"/>
      <c r="D20" s="25">
        <v>167</v>
      </c>
      <c r="E20" s="11">
        <v>63</v>
      </c>
      <c r="F20" s="26">
        <v>51</v>
      </c>
      <c r="G20" s="26">
        <v>53</v>
      </c>
      <c r="H20" s="26">
        <v>4</v>
      </c>
      <c r="I20" s="13">
        <v>317</v>
      </c>
      <c r="J20" s="14">
        <v>113</v>
      </c>
      <c r="K20" s="14">
        <v>39</v>
      </c>
      <c r="L20" s="14">
        <v>73</v>
      </c>
      <c r="M20" s="15">
        <v>97</v>
      </c>
      <c r="N20" s="13"/>
      <c r="O20" s="14"/>
      <c r="P20" s="14"/>
      <c r="Q20" s="14"/>
      <c r="R20" s="14"/>
      <c r="S20" s="15"/>
      <c r="T20" s="16"/>
      <c r="U20" s="13" t="s">
        <v>5</v>
      </c>
      <c r="V20" s="17" t="s">
        <v>6</v>
      </c>
      <c r="W20" s="17" t="s">
        <v>7</v>
      </c>
      <c r="X20" s="18"/>
      <c r="Y20" s="19"/>
      <c r="Z20" s="13">
        <v>27</v>
      </c>
      <c r="AA20" s="14"/>
      <c r="AB20" s="14"/>
      <c r="AC20" s="14"/>
      <c r="AD20" s="20"/>
      <c r="AE20" s="14">
        <f t="shared" si="0"/>
        <v>-27</v>
      </c>
      <c r="AF20" s="21"/>
      <c r="AG20" s="22">
        <v>0.36</v>
      </c>
      <c r="AH20" s="14"/>
      <c r="AI20" s="14"/>
      <c r="AJ20" s="14"/>
      <c r="AK20" s="20"/>
      <c r="AL20" s="22">
        <f t="shared" si="1"/>
        <v>-0.36</v>
      </c>
      <c r="AM20" s="21"/>
      <c r="AN20" s="22">
        <v>0.42</v>
      </c>
      <c r="AO20" s="14">
        <v>81</v>
      </c>
      <c r="AP20" s="14"/>
      <c r="AQ20" s="14"/>
      <c r="AR20" s="14"/>
      <c r="AS20" s="14"/>
      <c r="AT20" s="14"/>
      <c r="AU20" s="14"/>
      <c r="AV20" s="14"/>
      <c r="AW20" s="20"/>
      <c r="AX20" s="22">
        <f t="shared" si="2"/>
        <v>-0.42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0</v>
      </c>
      <c r="B21" s="108" t="s">
        <v>82</v>
      </c>
      <c r="C21" s="9"/>
      <c r="D21" s="25">
        <v>143</v>
      </c>
      <c r="E21" s="11">
        <v>58</v>
      </c>
      <c r="F21" s="26">
        <v>46</v>
      </c>
      <c r="G21" s="26">
        <v>39</v>
      </c>
      <c r="H21" s="26">
        <v>3</v>
      </c>
      <c r="I21" s="13">
        <v>104</v>
      </c>
      <c r="J21" s="14">
        <v>43</v>
      </c>
      <c r="K21" s="14">
        <v>4</v>
      </c>
      <c r="L21" s="14">
        <v>19</v>
      </c>
      <c r="M21" s="15">
        <v>70</v>
      </c>
      <c r="N21" s="13"/>
      <c r="O21" s="14"/>
      <c r="P21" s="14"/>
      <c r="Q21" s="14"/>
      <c r="R21" s="14"/>
      <c r="S21" s="15"/>
      <c r="T21" s="16"/>
      <c r="U21" s="13" t="s">
        <v>49</v>
      </c>
      <c r="V21" s="17" t="s">
        <v>5</v>
      </c>
      <c r="W21" s="17" t="s">
        <v>6</v>
      </c>
      <c r="X21" s="18"/>
      <c r="Y21" s="19"/>
      <c r="Z21" s="13">
        <v>27</v>
      </c>
      <c r="AA21" s="14"/>
      <c r="AB21" s="14"/>
      <c r="AC21" s="14"/>
      <c r="AD21" s="20"/>
      <c r="AE21" s="14">
        <f t="shared" si="0"/>
        <v>-27</v>
      </c>
      <c r="AF21" s="21"/>
      <c r="AG21" s="22">
        <v>0.36</v>
      </c>
      <c r="AH21" s="14"/>
      <c r="AI21" s="14"/>
      <c r="AJ21" s="14"/>
      <c r="AK21" s="20"/>
      <c r="AL21" s="22">
        <f t="shared" si="1"/>
        <v>-0.36</v>
      </c>
      <c r="AM21" s="21"/>
      <c r="AN21" s="22">
        <v>0.08</v>
      </c>
      <c r="AO21" s="14">
        <v>100</v>
      </c>
      <c r="AP21" s="14"/>
      <c r="AQ21" s="14"/>
      <c r="AR21" s="14"/>
      <c r="AS21" s="14"/>
      <c r="AT21" s="14"/>
      <c r="AU21" s="14"/>
      <c r="AV21" s="14"/>
      <c r="AW21" s="20"/>
      <c r="AX21" s="22">
        <f t="shared" si="2"/>
        <v>-0.08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106" t="s">
        <v>83</v>
      </c>
      <c r="B22" s="107" t="s">
        <v>84</v>
      </c>
      <c r="C22" s="9"/>
      <c r="D22" s="25">
        <v>133</v>
      </c>
      <c r="E22" s="11">
        <v>33</v>
      </c>
      <c r="F22" s="26">
        <v>57</v>
      </c>
      <c r="G22" s="26">
        <v>43</v>
      </c>
      <c r="H22" s="26">
        <v>12</v>
      </c>
      <c r="I22" s="13">
        <v>148</v>
      </c>
      <c r="J22" s="14">
        <v>52</v>
      </c>
      <c r="K22" s="14">
        <v>13</v>
      </c>
      <c r="L22" s="14">
        <v>27</v>
      </c>
      <c r="M22" s="15">
        <v>79</v>
      </c>
      <c r="N22" s="13"/>
      <c r="O22" s="14"/>
      <c r="P22" s="14"/>
      <c r="Q22" s="14"/>
      <c r="R22" s="14"/>
      <c r="S22" s="15"/>
      <c r="T22" s="16"/>
      <c r="U22" s="13" t="s">
        <v>52</v>
      </c>
      <c r="V22" s="17" t="s">
        <v>49</v>
      </c>
      <c r="W22" s="17" t="s">
        <v>6</v>
      </c>
      <c r="X22" s="18"/>
      <c r="Y22" s="19"/>
      <c r="Z22" s="13">
        <v>39</v>
      </c>
      <c r="AA22" s="14"/>
      <c r="AB22" s="14"/>
      <c r="AC22" s="14"/>
      <c r="AD22" s="20"/>
      <c r="AE22" s="14">
        <f t="shared" si="0"/>
        <v>-39</v>
      </c>
      <c r="AF22" s="21"/>
      <c r="AG22" s="22">
        <v>0.36</v>
      </c>
      <c r="AH22" s="14"/>
      <c r="AI22" s="14"/>
      <c r="AJ22" s="14"/>
      <c r="AK22" s="20"/>
      <c r="AL22" s="22">
        <f t="shared" si="1"/>
        <v>-0.36</v>
      </c>
      <c r="AM22" s="21"/>
      <c r="AN22" s="22">
        <v>0.21</v>
      </c>
      <c r="AO22" s="14">
        <v>88</v>
      </c>
      <c r="AP22" s="14"/>
      <c r="AQ22" s="14"/>
      <c r="AR22" s="14"/>
      <c r="AS22" s="14"/>
      <c r="AT22" s="14"/>
      <c r="AU22" s="14"/>
      <c r="AV22" s="14"/>
      <c r="AW22" s="20"/>
      <c r="AX22" s="22">
        <f t="shared" si="2"/>
        <v>-0.21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106" t="s">
        <v>85</v>
      </c>
      <c r="B23" s="107" t="s">
        <v>60</v>
      </c>
      <c r="C23" s="9"/>
      <c r="D23" s="25">
        <v>126</v>
      </c>
      <c r="E23" s="11">
        <v>41</v>
      </c>
      <c r="F23" s="26">
        <v>54</v>
      </c>
      <c r="G23" s="26">
        <v>31</v>
      </c>
      <c r="H23" s="26">
        <v>2</v>
      </c>
      <c r="I23" s="13">
        <v>168</v>
      </c>
      <c r="J23" s="14">
        <v>42</v>
      </c>
      <c r="K23" s="14">
        <v>12</v>
      </c>
      <c r="L23" s="14">
        <v>34</v>
      </c>
      <c r="M23" s="15">
        <v>89</v>
      </c>
      <c r="N23" s="13"/>
      <c r="O23" s="14"/>
      <c r="P23" s="14"/>
      <c r="Q23" s="14"/>
      <c r="R23" s="14"/>
      <c r="S23" s="15"/>
      <c r="T23" s="16"/>
      <c r="U23" s="13" t="s">
        <v>5</v>
      </c>
      <c r="V23" s="17" t="s">
        <v>6</v>
      </c>
      <c r="W23" s="17" t="s">
        <v>45</v>
      </c>
      <c r="X23" s="18"/>
      <c r="Y23" s="19"/>
      <c r="Z23" s="13">
        <v>33</v>
      </c>
      <c r="AA23" s="14"/>
      <c r="AB23" s="14"/>
      <c r="AC23" s="14"/>
      <c r="AD23" s="20"/>
      <c r="AE23" s="14">
        <f t="shared" si="0"/>
        <v>-33</v>
      </c>
      <c r="AF23" s="21"/>
      <c r="AG23" s="22">
        <v>0.36</v>
      </c>
      <c r="AH23" s="14"/>
      <c r="AI23" s="14"/>
      <c r="AJ23" s="14"/>
      <c r="AK23" s="20"/>
      <c r="AL23" s="22">
        <f t="shared" si="1"/>
        <v>-0.36</v>
      </c>
      <c r="AM23" s="21"/>
      <c r="AN23" s="22">
        <v>0.04</v>
      </c>
      <c r="AO23" s="14">
        <v>88</v>
      </c>
      <c r="AP23" s="14"/>
      <c r="AQ23" s="14"/>
      <c r="AR23" s="14"/>
      <c r="AS23" s="14"/>
      <c r="AT23" s="14"/>
      <c r="AU23" s="14"/>
      <c r="AV23" s="14"/>
      <c r="AW23" s="20"/>
      <c r="AX23" s="22">
        <f t="shared" si="2"/>
        <v>-0.04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106" t="s">
        <v>86</v>
      </c>
      <c r="B24" s="107" t="s">
        <v>87</v>
      </c>
      <c r="C24" s="9"/>
      <c r="D24" s="25">
        <v>130</v>
      </c>
      <c r="E24" s="11">
        <v>54</v>
      </c>
      <c r="F24" s="26">
        <v>34</v>
      </c>
      <c r="G24" s="26">
        <v>42</v>
      </c>
      <c r="H24" s="26">
        <v>11</v>
      </c>
      <c r="I24" s="13"/>
      <c r="J24" s="14"/>
      <c r="K24" s="14"/>
      <c r="L24" s="14"/>
      <c r="M24" s="15"/>
      <c r="N24" s="13"/>
      <c r="O24" s="14"/>
      <c r="P24" s="14"/>
      <c r="Q24" s="14"/>
      <c r="R24" s="14"/>
      <c r="S24" s="15"/>
      <c r="T24" s="16"/>
      <c r="U24" s="13" t="s">
        <v>4</v>
      </c>
      <c r="V24" s="17" t="s">
        <v>57</v>
      </c>
      <c r="W24" s="17" t="s">
        <v>45</v>
      </c>
      <c r="X24" s="18"/>
      <c r="Y24" s="19"/>
      <c r="Z24" s="13">
        <v>28</v>
      </c>
      <c r="AA24" s="14"/>
      <c r="AB24" s="14"/>
      <c r="AC24" s="14"/>
      <c r="AD24" s="20"/>
      <c r="AE24" s="14">
        <f t="shared" si="0"/>
        <v>-28</v>
      </c>
      <c r="AF24" s="21"/>
      <c r="AG24" s="22">
        <v>0.36</v>
      </c>
      <c r="AH24" s="14"/>
      <c r="AI24" s="14"/>
      <c r="AJ24" s="14"/>
      <c r="AK24" s="20"/>
      <c r="AL24" s="22">
        <f t="shared" si="1"/>
        <v>-0.36</v>
      </c>
      <c r="AM24" s="21"/>
      <c r="AN24" s="22">
        <v>0.21</v>
      </c>
      <c r="AO24" s="14">
        <v>88</v>
      </c>
      <c r="AP24" s="14"/>
      <c r="AQ24" s="14"/>
      <c r="AR24" s="14"/>
      <c r="AS24" s="14"/>
      <c r="AT24" s="14"/>
      <c r="AU24" s="14"/>
      <c r="AV24" s="14"/>
      <c r="AW24" s="20"/>
      <c r="AX24" s="22">
        <f t="shared" si="2"/>
        <v>-0.21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106" t="s">
        <v>88</v>
      </c>
      <c r="B25" s="107" t="s">
        <v>89</v>
      </c>
      <c r="C25" s="9"/>
      <c r="D25" s="25">
        <v>119</v>
      </c>
      <c r="E25" s="11">
        <v>43</v>
      </c>
      <c r="F25" s="26">
        <v>35</v>
      </c>
      <c r="G25" s="26">
        <v>41</v>
      </c>
      <c r="H25" s="26">
        <v>0</v>
      </c>
      <c r="I25" s="13">
        <v>176</v>
      </c>
      <c r="J25" s="14">
        <v>51</v>
      </c>
      <c r="K25" s="14">
        <v>13</v>
      </c>
      <c r="L25" s="14">
        <v>32</v>
      </c>
      <c r="M25" s="15">
        <v>89</v>
      </c>
      <c r="N25" s="13"/>
      <c r="O25" s="14"/>
      <c r="P25" s="14"/>
      <c r="Q25" s="14"/>
      <c r="R25" s="14"/>
      <c r="S25" s="15"/>
      <c r="T25" s="16"/>
      <c r="U25" s="13" t="s">
        <v>4</v>
      </c>
      <c r="V25" s="17"/>
      <c r="W25" s="17" t="s">
        <v>6</v>
      </c>
      <c r="X25" s="18"/>
      <c r="Y25" s="19"/>
      <c r="Z25" s="13"/>
      <c r="AA25" s="14"/>
      <c r="AB25" s="14"/>
      <c r="AC25" s="14"/>
      <c r="AD25" s="20"/>
      <c r="AE25" s="14">
        <f t="shared" si="0"/>
        <v>0</v>
      </c>
      <c r="AF25" s="21"/>
      <c r="AG25" s="22">
        <v>0.36</v>
      </c>
      <c r="AH25" s="14"/>
      <c r="AI25" s="14"/>
      <c r="AJ25" s="14"/>
      <c r="AK25" s="20"/>
      <c r="AL25" s="22">
        <f t="shared" si="1"/>
        <v>-0.36</v>
      </c>
      <c r="AM25" s="21"/>
      <c r="AN25" s="22">
        <v>0.25</v>
      </c>
      <c r="AO25" s="14">
        <v>88</v>
      </c>
      <c r="AP25" s="14"/>
      <c r="AQ25" s="14"/>
      <c r="AR25" s="14"/>
      <c r="AS25" s="14"/>
      <c r="AT25" s="14"/>
      <c r="AU25" s="14"/>
      <c r="AV25" s="14"/>
      <c r="AW25" s="20"/>
      <c r="AX25" s="22">
        <f t="shared" si="2"/>
        <v>-0.25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23"/>
      <c r="B26" s="24"/>
      <c r="C26" s="32"/>
      <c r="D26" s="14"/>
      <c r="E26" s="14"/>
      <c r="F26" s="14"/>
      <c r="G26" s="14"/>
      <c r="H26" s="15"/>
      <c r="I26" s="13"/>
      <c r="J26" s="14"/>
      <c r="K26" s="14"/>
      <c r="L26" s="14"/>
      <c r="M26" s="15"/>
      <c r="N26" s="13"/>
      <c r="O26" s="14"/>
      <c r="P26" s="14"/>
      <c r="Q26" s="14"/>
      <c r="R26" s="14"/>
      <c r="S26" s="15"/>
      <c r="T26" s="16"/>
      <c r="U26" s="13"/>
      <c r="V26" s="17"/>
      <c r="W26" s="17"/>
      <c r="X26" s="18"/>
      <c r="Y26" s="19"/>
      <c r="Z26" s="13"/>
      <c r="AA26" s="14"/>
      <c r="AB26" s="14"/>
      <c r="AC26" s="14"/>
      <c r="AD26" s="20"/>
      <c r="AE26" s="14">
        <f t="shared" si="0"/>
        <v>0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/>
      <c r="AO26" s="14"/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0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23"/>
      <c r="B27" s="24"/>
      <c r="C27" s="32"/>
      <c r="D27" s="14"/>
      <c r="E27" s="14"/>
      <c r="F27" s="14"/>
      <c r="G27" s="14"/>
      <c r="H27" s="15"/>
      <c r="I27" s="13"/>
      <c r="J27" s="14"/>
      <c r="K27" s="14"/>
      <c r="L27" s="14"/>
      <c r="M27" s="15"/>
      <c r="N27" s="13"/>
      <c r="O27" s="14"/>
      <c r="P27" s="14"/>
      <c r="Q27" s="14"/>
      <c r="R27" s="14"/>
      <c r="S27" s="15"/>
      <c r="T27" s="16"/>
      <c r="U27" s="13"/>
      <c r="V27" s="17"/>
      <c r="W27" s="17"/>
      <c r="X27" s="18"/>
      <c r="Y27" s="19"/>
      <c r="Z27" s="13"/>
      <c r="AA27" s="14"/>
      <c r="AB27" s="14"/>
      <c r="AC27" s="14"/>
      <c r="AD27" s="20"/>
      <c r="AE27" s="14">
        <f t="shared" si="0"/>
        <v>0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/>
      <c r="AO27" s="14"/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0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23"/>
      <c r="B28" s="24"/>
      <c r="C28" s="9"/>
      <c r="D28" s="14"/>
      <c r="E28" s="14"/>
      <c r="F28" s="14"/>
      <c r="G28" s="14"/>
      <c r="H28" s="15"/>
      <c r="I28" s="13"/>
      <c r="J28" s="14"/>
      <c r="K28" s="14"/>
      <c r="L28" s="14"/>
      <c r="M28" s="15"/>
      <c r="N28" s="13"/>
      <c r="O28" s="14"/>
      <c r="P28" s="14"/>
      <c r="Q28" s="14"/>
      <c r="R28" s="14"/>
      <c r="S28" s="15"/>
      <c r="T28" s="16"/>
      <c r="U28" s="13"/>
      <c r="V28" s="14"/>
      <c r="W28" s="14"/>
      <c r="X28" s="34"/>
      <c r="Y28" s="19"/>
      <c r="Z28" s="13"/>
      <c r="AA28" s="14"/>
      <c r="AB28" s="14"/>
      <c r="AC28" s="14"/>
      <c r="AD28" s="14"/>
      <c r="AE28" s="14">
        <f t="shared" si="0"/>
        <v>0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0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33"/>
      <c r="B29" s="29"/>
      <c r="C29" s="9"/>
      <c r="D29" s="14"/>
      <c r="E29" s="14"/>
      <c r="F29" s="14"/>
      <c r="G29" s="14"/>
      <c r="H29" s="15"/>
      <c r="I29" s="13"/>
      <c r="J29" s="14"/>
      <c r="K29" s="14"/>
      <c r="L29" s="14"/>
      <c r="M29" s="15"/>
      <c r="N29" s="13"/>
      <c r="O29" s="14"/>
      <c r="P29" s="14"/>
      <c r="Q29" s="14"/>
      <c r="R29" s="14"/>
      <c r="S29" s="15"/>
      <c r="T29" s="16"/>
      <c r="U29" s="13"/>
      <c r="V29" s="14"/>
      <c r="W29" s="14"/>
      <c r="X29" s="34"/>
      <c r="Y29" s="19"/>
      <c r="Z29" s="13"/>
      <c r="AA29" s="14"/>
      <c r="AB29" s="14"/>
      <c r="AC29" s="17"/>
      <c r="AD29" s="17"/>
      <c r="AE29" s="14">
        <f t="shared" si="0"/>
        <v>0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0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29"/>
      <c r="B30" s="33"/>
      <c r="C30" s="9"/>
      <c r="D30" s="14"/>
      <c r="E30" s="14"/>
      <c r="F30" s="14"/>
      <c r="G30" s="14"/>
      <c r="H30" s="15"/>
      <c r="I30" s="13"/>
      <c r="J30" s="14"/>
      <c r="K30" s="14"/>
      <c r="L30" s="14"/>
      <c r="M30" s="15"/>
      <c r="N30" s="13"/>
      <c r="O30" s="14"/>
      <c r="P30" s="14"/>
      <c r="Q30" s="14"/>
      <c r="R30" s="14"/>
      <c r="S30" s="15"/>
      <c r="T30" s="16"/>
      <c r="U30" s="13"/>
      <c r="V30" s="14"/>
      <c r="W30" s="14"/>
      <c r="X30" s="34"/>
      <c r="Y30" s="19"/>
      <c r="Z30" s="13"/>
      <c r="AA30" s="14"/>
      <c r="AB30" s="14"/>
      <c r="AC30" s="17"/>
      <c r="AD30" s="17"/>
      <c r="AE30" s="14">
        <f t="shared" si="0"/>
        <v>0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0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29"/>
      <c r="B31" s="33"/>
      <c r="C31" s="9"/>
      <c r="D31" s="14"/>
      <c r="E31" s="14"/>
      <c r="F31" s="14"/>
      <c r="G31" s="14"/>
      <c r="H31" s="15"/>
      <c r="I31" s="13"/>
      <c r="J31" s="14"/>
      <c r="K31" s="14"/>
      <c r="L31" s="14"/>
      <c r="M31" s="15"/>
      <c r="N31" s="13"/>
      <c r="O31" s="14"/>
      <c r="P31" s="14"/>
      <c r="Q31" s="14"/>
      <c r="R31" s="14"/>
      <c r="S31" s="15"/>
      <c r="T31" s="16"/>
      <c r="U31" s="13"/>
      <c r="V31" s="14"/>
      <c r="W31" s="14"/>
      <c r="X31" s="34"/>
      <c r="Y31" s="19"/>
      <c r="Z31" s="13"/>
      <c r="AA31" s="14"/>
      <c r="AB31" s="14"/>
      <c r="AC31" s="14"/>
      <c r="AD31" s="14"/>
      <c r="AE31" s="14">
        <f t="shared" si="0"/>
        <v>0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0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29"/>
      <c r="B32" s="33"/>
      <c r="C32" s="9"/>
      <c r="D32" s="14"/>
      <c r="E32" s="14"/>
      <c r="F32" s="14"/>
      <c r="G32" s="14"/>
      <c r="H32" s="15"/>
      <c r="I32" s="13"/>
      <c r="J32" s="14"/>
      <c r="K32" s="14"/>
      <c r="L32" s="14"/>
      <c r="M32" s="15"/>
      <c r="N32" s="13"/>
      <c r="O32" s="14"/>
      <c r="P32" s="14"/>
      <c r="Q32" s="14"/>
      <c r="R32" s="14"/>
      <c r="S32" s="15"/>
      <c r="T32" s="16"/>
      <c r="U32" s="13"/>
      <c r="V32" s="14"/>
      <c r="W32" s="14"/>
      <c r="X32" s="34"/>
      <c r="Y32" s="19"/>
      <c r="Z32" s="13"/>
      <c r="AA32" s="14"/>
      <c r="AB32" s="14"/>
      <c r="AC32" s="14"/>
      <c r="AD32" s="14"/>
      <c r="AE32" s="14">
        <f t="shared" si="0"/>
        <v>0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0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119.68181818181819</v>
      </c>
      <c r="E35" s="37"/>
      <c r="F35" s="37">
        <f t="shared" ref="F35:S35" si="3">AVERAGE(F4:F34)</f>
        <v>44.090909090909093</v>
      </c>
      <c r="G35" s="37">
        <f t="shared" si="3"/>
        <v>32.545454545454547</v>
      </c>
      <c r="H35" s="37">
        <f t="shared" si="3"/>
        <v>3.7727272727272729</v>
      </c>
      <c r="I35" s="37">
        <f t="shared" si="3"/>
        <v>163.80000000000001</v>
      </c>
      <c r="J35" s="37">
        <f t="shared" si="3"/>
        <v>57.95</v>
      </c>
      <c r="K35" s="37">
        <f t="shared" si="3"/>
        <v>16.399999999999999</v>
      </c>
      <c r="L35" s="37">
        <f t="shared" si="3"/>
        <v>33.65</v>
      </c>
      <c r="M35" s="37">
        <f t="shared" si="3"/>
        <v>76.900000000000006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31.285714285714285</v>
      </c>
      <c r="AA35" s="37" t="e">
        <f t="shared" si="4"/>
        <v>#DIV/0!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-21.193548387096776</v>
      </c>
      <c r="AF35" s="38"/>
      <c r="AG35" s="37">
        <f t="shared" ref="AG35:AL35" si="5">AVERAGE(AG4:AG34)</f>
        <v>0.32545454545454555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-0.23096774193548394</v>
      </c>
      <c r="AM35" s="21"/>
      <c r="AN35" s="39">
        <f t="shared" ref="AN35:AQ35" si="6">AVERAGE(AN4:AN34)</f>
        <v>0.24863636363636363</v>
      </c>
      <c r="AO35" s="39">
        <f t="shared" si="6"/>
        <v>91.523809523809518</v>
      </c>
      <c r="AP35" s="39" t="e">
        <f t="shared" si="6"/>
        <v>#DIV/0!</v>
      </c>
      <c r="AQ35" s="39" t="e">
        <f t="shared" si="6"/>
        <v>#DIV/0!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-0.17645161290322581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v>9</v>
      </c>
      <c r="E36" s="41"/>
      <c r="F36" s="41">
        <v>7</v>
      </c>
      <c r="G36" s="41">
        <v>12</v>
      </c>
      <c r="H36" s="41">
        <v>11</v>
      </c>
      <c r="I36" s="41">
        <f t="shared" ref="I36:S36" ca="1" si="8">COUNTA(valuesByColor("#a4c2f4", "#000000",I4:I34))</f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v>6</v>
      </c>
      <c r="E37" s="41"/>
      <c r="F37" s="41">
        <v>10</v>
      </c>
      <c r="G37" s="41">
        <v>3</v>
      </c>
      <c r="H37" s="41">
        <v>3</v>
      </c>
      <c r="I37" s="41">
        <f t="shared" ref="I37:S37" ca="1" si="14">COUNTA(valuesByColor("#b7e1cd", "#000000", I4:I34))</f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v>3</v>
      </c>
      <c r="E38" s="41"/>
      <c r="F38" s="41">
        <v>5</v>
      </c>
      <c r="G38" s="41">
        <v>3</v>
      </c>
      <c r="H38" s="41">
        <v>8</v>
      </c>
      <c r="I38" s="41">
        <f t="shared" ref="I38:S38" ca="1" si="20">COUNTA(valuesByColor("#fce8b2", "#000000",I4:I34))</f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v>4</v>
      </c>
      <c r="E39" s="41"/>
      <c r="F39" s="41">
        <v>0</v>
      </c>
      <c r="G39" s="41">
        <v>4</v>
      </c>
      <c r="H39" s="41">
        <v>0</v>
      </c>
      <c r="I39" s="41">
        <f t="shared" ref="I39:S39" ca="1" si="26">COUNTA(valuesByColor("#f4c7c3", "#000000", I4:I34))</f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22</v>
      </c>
      <c r="AF40" s="52"/>
      <c r="AG40" s="53"/>
      <c r="AH40" s="53"/>
      <c r="AI40" s="54"/>
      <c r="AJ40" s="82" t="s">
        <v>95</v>
      </c>
      <c r="AK40" s="81"/>
      <c r="AL40" s="51">
        <f>AE40</f>
        <v>22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22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734" priority="1" operator="between">
      <formula>0</formula>
      <formula>69</formula>
    </cfRule>
  </conditionalFormatting>
  <conditionalFormatting sqref="Z4:AB34 AC4:AD28 AG4:AK28 AN4:AW28 AC31:AD34 AG31:AK34 AN31:AW34">
    <cfRule type="cellIs" dxfId="733" priority="2" operator="between">
      <formula>70</formula>
      <formula>79</formula>
    </cfRule>
  </conditionalFormatting>
  <conditionalFormatting sqref="Z4:AB34 AC4:AD28 AG4:AK28 AN4:AW28 AC31:AD34 AG31:AK34 AN31:AW34">
    <cfRule type="cellIs" dxfId="732" priority="3" operator="between">
      <formula>80</formula>
      <formula>89</formula>
    </cfRule>
  </conditionalFormatting>
  <conditionalFormatting sqref="Z4:AB34 AC4:AD28 AG4:AK28 AN4:AW28 AC31:AD34 AG31:AK34 AN31:AW34">
    <cfRule type="cellIs" dxfId="731" priority="4" operator="between">
      <formula>90</formula>
      <formula>100</formula>
    </cfRule>
  </conditionalFormatting>
  <conditionalFormatting sqref="AE4:AE34 AL4:AL34 AX4:AX34">
    <cfRule type="cellIs" dxfId="730" priority="5" operator="between">
      <formula>35</formula>
      <formula>100</formula>
    </cfRule>
  </conditionalFormatting>
  <conditionalFormatting sqref="AE4:AE34 AL4:AL34 AX4:AX34">
    <cfRule type="cellIs" dxfId="729" priority="6" operator="between">
      <formula>0</formula>
      <formula>34</formula>
    </cfRule>
  </conditionalFormatting>
  <conditionalFormatting sqref="D4:E34">
    <cfRule type="cellIs" dxfId="728" priority="7" operator="between">
      <formula>0</formula>
      <formula>96</formula>
    </cfRule>
  </conditionalFormatting>
  <conditionalFormatting sqref="D4:E34">
    <cfRule type="cellIs" dxfId="727" priority="8" operator="between">
      <formula>97</formula>
      <formula>112</formula>
    </cfRule>
  </conditionalFormatting>
  <conditionalFormatting sqref="D4:E34">
    <cfRule type="cellIs" dxfId="726" priority="9" operator="between">
      <formula>113</formula>
      <formula>128</formula>
    </cfRule>
  </conditionalFormatting>
  <conditionalFormatting sqref="D4:E34">
    <cfRule type="cellIs" dxfId="725" priority="10" operator="greaterThanOrEqual">
      <formula>129</formula>
    </cfRule>
  </conditionalFormatting>
  <conditionalFormatting sqref="F4:F34">
    <cfRule type="cellIs" dxfId="724" priority="11" operator="between">
      <formula>0</formula>
      <formula>24</formula>
    </cfRule>
  </conditionalFormatting>
  <conditionalFormatting sqref="F4:F34">
    <cfRule type="cellIs" dxfId="723" priority="12" operator="between">
      <formula>25</formula>
      <formula>39</formula>
    </cfRule>
  </conditionalFormatting>
  <conditionalFormatting sqref="F4:F34">
    <cfRule type="cellIs" dxfId="722" priority="13" operator="between">
      <formula>40</formula>
      <formula>46</formula>
    </cfRule>
  </conditionalFormatting>
  <conditionalFormatting sqref="F4:F34">
    <cfRule type="cellIs" dxfId="721" priority="14" operator="greaterThanOrEqual">
      <formula>47</formula>
    </cfRule>
  </conditionalFormatting>
  <conditionalFormatting sqref="G4:G34">
    <cfRule type="cellIs" dxfId="720" priority="15" operator="between">
      <formula>0</formula>
      <formula>17</formula>
    </cfRule>
  </conditionalFormatting>
  <conditionalFormatting sqref="G4:G34">
    <cfRule type="cellIs" dxfId="719" priority="16" operator="between">
      <formula>18</formula>
      <formula>26</formula>
    </cfRule>
  </conditionalFormatting>
  <conditionalFormatting sqref="G4:G34">
    <cfRule type="cellIs" dxfId="718" priority="17" operator="between">
      <formula>27</formula>
      <formula>33</formula>
    </cfRule>
  </conditionalFormatting>
  <conditionalFormatting sqref="G4:G34">
    <cfRule type="cellIs" dxfId="717" priority="18" operator="greaterThanOrEqual">
      <formula>34</formula>
    </cfRule>
  </conditionalFormatting>
  <conditionalFormatting sqref="H4:H34">
    <cfRule type="cellIs" dxfId="716" priority="19" operator="equal">
      <formula>0</formula>
    </cfRule>
  </conditionalFormatting>
  <conditionalFormatting sqref="H4:H34">
    <cfRule type="cellIs" dxfId="715" priority="20" operator="between">
      <formula>1</formula>
      <formula>3</formula>
    </cfRule>
  </conditionalFormatting>
  <conditionalFormatting sqref="H4:H34">
    <cfRule type="cellIs" dxfId="714" priority="21" operator="greaterThanOrEqual">
      <formula>4</formula>
    </cfRule>
  </conditionalFormatting>
  <conditionalFormatting sqref="I4:I34">
    <cfRule type="cellIs" dxfId="713" priority="22" operator="greaterThanOrEqual">
      <formula>177</formula>
    </cfRule>
  </conditionalFormatting>
  <conditionalFormatting sqref="I4:I34">
    <cfRule type="cellIs" dxfId="712" priority="23" operator="between">
      <formula>130</formula>
      <formula>176</formula>
    </cfRule>
  </conditionalFormatting>
  <conditionalFormatting sqref="I4:I34">
    <cfRule type="cellIs" dxfId="711" priority="24" operator="between">
      <formula>100</formula>
      <formula>129</formula>
    </cfRule>
  </conditionalFormatting>
  <conditionalFormatting sqref="I4:I34">
    <cfRule type="cellIs" dxfId="710" priority="25" operator="between">
      <formula>0</formula>
      <formula>99</formula>
    </cfRule>
  </conditionalFormatting>
  <conditionalFormatting sqref="J4:J34">
    <cfRule type="cellIs" dxfId="709" priority="26" operator="greaterThanOrEqual">
      <formula>59</formula>
    </cfRule>
  </conditionalFormatting>
  <conditionalFormatting sqref="J4:J34">
    <cfRule type="cellIs" dxfId="708" priority="27" operator="between">
      <formula>43</formula>
      <formula>58</formula>
    </cfRule>
  </conditionalFormatting>
  <conditionalFormatting sqref="J4:J34">
    <cfRule type="cellIs" dxfId="707" priority="28" operator="between">
      <formula>33</formula>
      <formula>42</formula>
    </cfRule>
  </conditionalFormatting>
  <conditionalFormatting sqref="J4:J34">
    <cfRule type="cellIs" dxfId="706" priority="29" operator="between">
      <formula>0</formula>
      <formula>32</formula>
    </cfRule>
  </conditionalFormatting>
  <conditionalFormatting sqref="K4:K34">
    <cfRule type="cellIs" dxfId="705" priority="30" operator="greaterThanOrEqual">
      <formula>17</formula>
    </cfRule>
  </conditionalFormatting>
  <conditionalFormatting sqref="K4:K34">
    <cfRule type="cellIs" dxfId="704" priority="31" operator="between">
      <formula>8</formula>
      <formula>16</formula>
    </cfRule>
  </conditionalFormatting>
  <conditionalFormatting sqref="K4:K34">
    <cfRule type="cellIs" dxfId="703" priority="32" operator="between">
      <formula>3</formula>
      <formula>7</formula>
    </cfRule>
  </conditionalFormatting>
  <conditionalFormatting sqref="K4:K34">
    <cfRule type="cellIs" dxfId="702" priority="33" operator="between">
      <formula>0</formula>
      <formula>2</formula>
    </cfRule>
  </conditionalFormatting>
  <conditionalFormatting sqref="L4:L34">
    <cfRule type="cellIs" dxfId="701" priority="34" operator="greaterThanOrEqual">
      <formula>34</formula>
    </cfRule>
  </conditionalFormatting>
  <conditionalFormatting sqref="L4:L34">
    <cfRule type="cellIs" dxfId="700" priority="35" operator="between">
      <formula>23</formula>
      <formula>33</formula>
    </cfRule>
  </conditionalFormatting>
  <conditionalFormatting sqref="L4:L34">
    <cfRule type="cellIs" dxfId="699" priority="36" operator="between">
      <formula>16</formula>
      <formula>22</formula>
    </cfRule>
  </conditionalFormatting>
  <conditionalFormatting sqref="L4:L34">
    <cfRule type="cellIs" dxfId="698" priority="37" operator="between">
      <formula>0</formula>
      <formula>15</formula>
    </cfRule>
  </conditionalFormatting>
  <conditionalFormatting sqref="M4:M34">
    <cfRule type="cellIs" dxfId="697" priority="38" operator="between">
      <formula>78</formula>
      <formula>85</formula>
    </cfRule>
  </conditionalFormatting>
  <conditionalFormatting sqref="M4:M34">
    <cfRule type="cellIs" dxfId="696" priority="39" operator="between">
      <formula>68</formula>
      <formula>77</formula>
    </cfRule>
  </conditionalFormatting>
  <conditionalFormatting sqref="N4:N34">
    <cfRule type="cellIs" dxfId="695" priority="40" operator="greaterThanOrEqual">
      <formula>208</formula>
    </cfRule>
  </conditionalFormatting>
  <conditionalFormatting sqref="N4:N34">
    <cfRule type="cellIs" dxfId="694" priority="41" operator="between">
      <formula>155</formula>
      <formula>207</formula>
    </cfRule>
  </conditionalFormatting>
  <conditionalFormatting sqref="N4:N34">
    <cfRule type="cellIs" dxfId="693" priority="42" operator="between">
      <formula>111</formula>
      <formula>154</formula>
    </cfRule>
  </conditionalFormatting>
  <conditionalFormatting sqref="N4:N34">
    <cfRule type="cellIs" dxfId="692" priority="43" operator="between">
      <formula>0</formula>
      <formula>110</formula>
    </cfRule>
  </conditionalFormatting>
  <conditionalFormatting sqref="O4:O34">
    <cfRule type="cellIs" dxfId="691" priority="44" operator="greaterThanOrEqual">
      <formula>81</formula>
    </cfRule>
  </conditionalFormatting>
  <conditionalFormatting sqref="O4:O34">
    <cfRule type="cellIs" dxfId="690" priority="45" operator="between">
      <formula>58</formula>
      <formula>80</formula>
    </cfRule>
  </conditionalFormatting>
  <conditionalFormatting sqref="O4:O34">
    <cfRule type="cellIs" dxfId="689" priority="46" operator="between">
      <formula>47</formula>
      <formula>57</formula>
    </cfRule>
  </conditionalFormatting>
  <conditionalFormatting sqref="O4:O34">
    <cfRule type="cellIs" dxfId="688" priority="47" operator="between">
      <formula>0</formula>
      <formula>46</formula>
    </cfRule>
  </conditionalFormatting>
  <conditionalFormatting sqref="P4:P34">
    <cfRule type="cellIs" dxfId="687" priority="48" operator="greaterThanOrEqual">
      <formula>25</formula>
    </cfRule>
  </conditionalFormatting>
  <conditionalFormatting sqref="P4:P34">
    <cfRule type="cellIs" dxfId="686" priority="49" operator="between">
      <formula>13</formula>
      <formula>24</formula>
    </cfRule>
  </conditionalFormatting>
  <conditionalFormatting sqref="P4:P34">
    <cfRule type="cellIs" dxfId="685" priority="50" operator="between">
      <formula>6</formula>
      <formula>12</formula>
    </cfRule>
  </conditionalFormatting>
  <conditionalFormatting sqref="P4:P34">
    <cfRule type="cellIs" dxfId="684" priority="51" operator="between">
      <formula>0</formula>
      <formula>5</formula>
    </cfRule>
  </conditionalFormatting>
  <conditionalFormatting sqref="Q4:Q34">
    <cfRule type="cellIs" dxfId="683" priority="52" operator="greaterThanOrEqual">
      <formula>67</formula>
    </cfRule>
  </conditionalFormatting>
  <conditionalFormatting sqref="Q4:Q34">
    <cfRule type="cellIs" dxfId="682" priority="53" operator="between">
      <formula>47</formula>
      <formula>66</formula>
    </cfRule>
  </conditionalFormatting>
  <conditionalFormatting sqref="Q4:Q34">
    <cfRule type="cellIs" dxfId="681" priority="54" operator="between">
      <formula>32</formula>
      <formula>46</formula>
    </cfRule>
  </conditionalFormatting>
  <conditionalFormatting sqref="R4:R34">
    <cfRule type="cellIs" dxfId="680" priority="55" operator="between">
      <formula>0</formula>
      <formula>81</formula>
    </cfRule>
  </conditionalFormatting>
  <conditionalFormatting sqref="S4:S34">
    <cfRule type="cellIs" dxfId="679" priority="56" operator="between">
      <formula>15</formula>
      <formula>16</formula>
    </cfRule>
  </conditionalFormatting>
  <conditionalFormatting sqref="S4:S34">
    <cfRule type="cellIs" dxfId="678" priority="57" operator="between">
      <formula>0</formula>
      <formula>14</formula>
    </cfRule>
  </conditionalFormatting>
  <conditionalFormatting sqref="U4:U34 V28:X34">
    <cfRule type="cellIs" dxfId="677" priority="58" operator="equal">
      <formula>"A"</formula>
    </cfRule>
  </conditionalFormatting>
  <conditionalFormatting sqref="U4:U34 V28:X34">
    <cfRule type="cellIs" dxfId="676" priority="59" operator="equal">
      <formula>"B"</formula>
    </cfRule>
  </conditionalFormatting>
  <conditionalFormatting sqref="U4:U34 V28:X34">
    <cfRule type="cellIs" dxfId="675" priority="60" operator="equal">
      <formula>"C"</formula>
    </cfRule>
  </conditionalFormatting>
  <conditionalFormatting sqref="U4:U34 V28:X34">
    <cfRule type="cellIs" dxfId="674" priority="61" operator="equal">
      <formula>"D"</formula>
    </cfRule>
  </conditionalFormatting>
  <conditionalFormatting sqref="U4:U34">
    <cfRule type="cellIs" dxfId="673" priority="62" operator="equal">
      <formula>"E"</formula>
    </cfRule>
  </conditionalFormatting>
  <conditionalFormatting sqref="U4:U34">
    <cfRule type="cellIs" dxfId="672" priority="63" operator="equal">
      <formula>"F"</formula>
    </cfRule>
  </conditionalFormatting>
  <conditionalFormatting sqref="U4:U34 V28:V34">
    <cfRule type="cellIs" dxfId="671" priority="64" operator="equal">
      <formula>"G"</formula>
    </cfRule>
  </conditionalFormatting>
  <conditionalFormatting sqref="U4:U34 V28:V34">
    <cfRule type="cellIs" dxfId="670" priority="65" operator="equal">
      <formula>"H"</formula>
    </cfRule>
  </conditionalFormatting>
  <conditionalFormatting sqref="U4:U34 V28:W34">
    <cfRule type="cellIs" dxfId="669" priority="66" operator="equal">
      <formula>"I"</formula>
    </cfRule>
  </conditionalFormatting>
  <conditionalFormatting sqref="U4:U34 V28:W34">
    <cfRule type="cellIs" dxfId="668" priority="67" operator="equal">
      <formula>"J"</formula>
    </cfRule>
  </conditionalFormatting>
  <conditionalFormatting sqref="U4:U34 V28:X34">
    <cfRule type="cellIs" dxfId="667" priority="68" operator="equal">
      <formula>"K"</formula>
    </cfRule>
  </conditionalFormatting>
  <conditionalFormatting sqref="U4:U34 V28:X34">
    <cfRule type="cellIs" dxfId="666" priority="69" operator="equal">
      <formula>"L"</formula>
    </cfRule>
  </conditionalFormatting>
  <conditionalFormatting sqref="U4:U34 V28:X34">
    <cfRule type="cellIs" dxfId="665" priority="70" operator="equal">
      <formula>"Q"</formula>
    </cfRule>
  </conditionalFormatting>
  <conditionalFormatting sqref="U4:U34 V28:X34">
    <cfRule type="cellIs" dxfId="664" priority="71" operator="equal">
      <formula>"R"</formula>
    </cfRule>
  </conditionalFormatting>
  <conditionalFormatting sqref="U4:U34 V28:X34">
    <cfRule type="cellIs" dxfId="663" priority="72" operator="equal">
      <formula>"S"</formula>
    </cfRule>
  </conditionalFormatting>
  <conditionalFormatting sqref="U4:U34 V28:X34">
    <cfRule type="cellIs" dxfId="662" priority="73" operator="equal">
      <formula>"T"</formula>
    </cfRule>
  </conditionalFormatting>
  <conditionalFormatting sqref="U4:U34 V28:X34">
    <cfRule type="cellIs" dxfId="661" priority="74" operator="equal">
      <formula>"U"</formula>
    </cfRule>
  </conditionalFormatting>
  <conditionalFormatting sqref="U4:U34 V28:X34">
    <cfRule type="cellIs" dxfId="660" priority="75" operator="equal">
      <formula>"V"</formula>
    </cfRule>
  </conditionalFormatting>
  <conditionalFormatting sqref="U4:U34 V28:X34">
    <cfRule type="cellIs" dxfId="659" priority="76" operator="equal">
      <formula>"W"</formula>
    </cfRule>
  </conditionalFormatting>
  <conditionalFormatting sqref="U4:U34 V28:X34">
    <cfRule type="cellIs" dxfId="658" priority="77" operator="equal">
      <formula>"X"</formula>
    </cfRule>
  </conditionalFormatting>
  <conditionalFormatting sqref="U4:U34 V28:X34">
    <cfRule type="cellIs" dxfId="657" priority="78" operator="equal">
      <formula>"Y"</formula>
    </cfRule>
  </conditionalFormatting>
  <conditionalFormatting sqref="U4:U34 V28:X34">
    <cfRule type="cellIs" dxfId="656" priority="79" operator="equal">
      <formula>"Z"</formula>
    </cfRule>
  </conditionalFormatting>
  <conditionalFormatting sqref="U4:U34 V28:X34">
    <cfRule type="cellIs" dxfId="655" priority="80" operator="equal">
      <formula>"M"</formula>
    </cfRule>
  </conditionalFormatting>
  <conditionalFormatting sqref="V28:X34">
    <cfRule type="cellIs" dxfId="654" priority="81" operator="equal">
      <formula>"M"</formula>
    </cfRule>
  </conditionalFormatting>
  <conditionalFormatting sqref="U11:U34">
    <cfRule type="cellIs" dxfId="653" priority="82" operator="equal">
      <formula>"N"</formula>
    </cfRule>
  </conditionalFormatting>
  <conditionalFormatting sqref="W28:X34">
    <cfRule type="cellIs" dxfId="652" priority="83" operator="equal">
      <formula>"N"</formula>
    </cfRule>
  </conditionalFormatting>
  <conditionalFormatting sqref="V28:V34">
    <cfRule type="cellIs" dxfId="651" priority="84" operator="equal">
      <formula>"N"</formula>
    </cfRule>
  </conditionalFormatting>
  <conditionalFormatting sqref="U4:U34 V28:X34">
    <cfRule type="cellIs" dxfId="650" priority="85" operator="equal">
      <formula>"O"</formula>
    </cfRule>
  </conditionalFormatting>
  <conditionalFormatting sqref="W28:W34">
    <cfRule type="cellIs" dxfId="649" priority="86" operator="equal">
      <formula>"O"</formula>
    </cfRule>
  </conditionalFormatting>
  <conditionalFormatting sqref="X28:X34">
    <cfRule type="cellIs" dxfId="648" priority="87" operator="equal">
      <formula>"O"</formula>
    </cfRule>
  </conditionalFormatting>
  <conditionalFormatting sqref="U4:U34 V28:X34">
    <cfRule type="cellIs" dxfId="647" priority="88" operator="equal">
      <formula>"P"</formula>
    </cfRule>
  </conditionalFormatting>
  <conditionalFormatting sqref="X28:X34">
    <cfRule type="cellIs" dxfId="646" priority="89" operator="equal">
      <formula>"P"</formula>
    </cfRule>
  </conditionalFormatting>
  <conditionalFormatting sqref="U4:U34 V28:X34">
    <cfRule type="cellIs" dxfId="645" priority="90" operator="equal">
      <formula>"N"</formula>
    </cfRule>
  </conditionalFormatting>
  <conditionalFormatting sqref="M4:M34">
    <cfRule type="cellIs" dxfId="644" priority="91" operator="between">
      <formula>0</formula>
      <formula>67</formula>
    </cfRule>
  </conditionalFormatting>
  <conditionalFormatting sqref="M4:M34">
    <cfRule type="cellIs" dxfId="643" priority="92" operator="greaterThanOrEqual">
      <formula>86</formula>
    </cfRule>
  </conditionalFormatting>
  <conditionalFormatting sqref="Q4:Q34">
    <cfRule type="cellIs" dxfId="642" priority="93" operator="between">
      <formula>0</formula>
      <formula>31</formula>
    </cfRule>
  </conditionalFormatting>
  <conditionalFormatting sqref="R4:R34">
    <cfRule type="cellIs" dxfId="641" priority="94" operator="between">
      <formula>82</formula>
      <formula>89</formula>
    </cfRule>
  </conditionalFormatting>
  <conditionalFormatting sqref="R4:R34">
    <cfRule type="cellIs" dxfId="640" priority="95" operator="between">
      <formula>90</formula>
      <formula>96</formula>
    </cfRule>
  </conditionalFormatting>
  <conditionalFormatting sqref="R4:R34">
    <cfRule type="cellIs" dxfId="639" priority="96" operator="greaterThanOrEqual">
      <formula>97</formula>
    </cfRule>
  </conditionalFormatting>
  <conditionalFormatting sqref="S4:S34">
    <cfRule type="cellIs" dxfId="638" priority="97" operator="greaterThanOrEqual">
      <formula>17</formula>
    </cfRule>
  </conditionalFormatting>
  <conditionalFormatting sqref="V28:V34">
    <cfRule type="cellIs" dxfId="637" priority="98" operator="equal">
      <formula>"F"</formula>
    </cfRule>
  </conditionalFormatting>
  <conditionalFormatting sqref="V28:X34">
    <cfRule type="cellIs" dxfId="636" priority="99" operator="equal">
      <formula>"E"</formula>
    </cfRule>
  </conditionalFormatting>
  <conditionalFormatting sqref="W28:X34">
    <cfRule type="cellIs" dxfId="635" priority="100" operator="equal">
      <formula>"F"</formula>
    </cfRule>
  </conditionalFormatting>
  <conditionalFormatting sqref="W28:X34">
    <cfRule type="cellIs" dxfId="634" priority="101" operator="equal">
      <formula>"G"</formula>
    </cfRule>
  </conditionalFormatting>
  <conditionalFormatting sqref="W28:W34">
    <cfRule type="cellIs" dxfId="633" priority="102" operator="equal">
      <formula>"H"</formula>
    </cfRule>
  </conditionalFormatting>
  <conditionalFormatting sqref="X28:X34">
    <cfRule type="cellIs" dxfId="632" priority="103" operator="equal">
      <formula>"H"</formula>
    </cfRule>
  </conditionalFormatting>
  <conditionalFormatting sqref="X28:X34">
    <cfRule type="cellIs" dxfId="631" priority="104" operator="equal">
      <formula>"I"</formula>
    </cfRule>
  </conditionalFormatting>
  <conditionalFormatting sqref="X28:X34">
    <cfRule type="cellIs" dxfId="630" priority="105" operator="equal">
      <formula>"J"</formula>
    </cfRule>
  </conditionalFormatting>
  <conditionalFormatting sqref="A1:B1">
    <cfRule type="colorScale" priority="106">
      <colorScale>
        <cfvo type="min"/>
        <cfvo type="max"/>
        <color rgb="FF57BB8A"/>
        <color rgb="FFFFFFFF"/>
      </colorScale>
    </cfRule>
  </conditionalFormatting>
  <hyperlinks>
    <hyperlink ref="D4" r:id="rId1" display="https://mclass.amplify.com/dnext/probeDetails?eternalStudentSid=1068076388&amp;assessment=dnext&amp;measure=LNF&amp;resultProbe=407991046&amp;period=31&amp;district=877385907&amp;school=877386697&amp;classe=1127640898" xr:uid="{00000000-0004-0000-0000-000000000000}"/>
    <hyperlink ref="E4" r:id="rId2" display="https://mclass.amplify.com/dnext/probeDetails?eternalStudentSid=1068076388&amp;assessment=dnext&amp;measure=PSF&amp;resultProbe=407991047&amp;period=31&amp;district=877385907&amp;school=877386697&amp;classe=1127640898" xr:uid="{00000000-0004-0000-0000-000001000000}"/>
    <hyperlink ref="F4" r:id="rId3" display="https://mclass.amplify.com/dnext/probeDetails?eternalStudentSid=1068076388&amp;assessment=dnext&amp;measure=NWF&amp;resultProbe=407991048&amp;period=31&amp;district=877385907&amp;school=877386697&amp;classe=1127640898" xr:uid="{00000000-0004-0000-0000-000002000000}"/>
    <hyperlink ref="G4" r:id="rId4" display="https://mclass.amplify.com/dnext/probeDetails?eternalStudentSid=1068076388&amp;assessment=dnext&amp;measure=NWF&amp;resultProbe=407991048&amp;period=31&amp;district=877385907&amp;school=877386697&amp;classe=1127640898" xr:uid="{00000000-0004-0000-0000-000003000000}"/>
    <hyperlink ref="E5" r:id="rId5" display="https://mclass.amplify.com/dnext/probeDetails?eternalStudentSid=1068076386&amp;assessment=dnext&amp;measure=LNF&amp;resultProbe=407993350&amp;period=31&amp;district=877385907&amp;school=877386697&amp;classe=1127640898" xr:uid="{00000000-0004-0000-0000-000004000000}"/>
    <hyperlink ref="F5" r:id="rId6" display="https://mclass.amplify.com/dnext/probeDetails?eternalStudentSid=1068076386&amp;assessment=dnext&amp;measure=PSF&amp;resultProbe=407993349&amp;period=31&amp;district=877385907&amp;school=877386697&amp;classe=1127640898" xr:uid="{00000000-0004-0000-0000-000005000000}"/>
    <hyperlink ref="G5" r:id="rId7" display="https://mclass.amplify.com/dnext/probeDetails?eternalStudentSid=1068076386&amp;assessment=dnext&amp;measure=NWF&amp;resultProbe=407993348&amp;period=31&amp;district=877385907&amp;school=877386697&amp;classe=1127640898" xr:uid="{00000000-0004-0000-0000-000006000000}"/>
    <hyperlink ref="H5" r:id="rId8" display="https://mclass.amplify.com/dnext/probeDetails?eternalStudentSid=1068076386&amp;assessment=dnext&amp;measure=NWF&amp;resultProbe=407993348&amp;period=31&amp;district=877385907&amp;school=877386697&amp;classe=1127640898" xr:uid="{00000000-0004-0000-0000-000007000000}"/>
    <hyperlink ref="E6" r:id="rId9" display="https://mclass.amplify.com/dnext/probeDetails?eternalStudentSid=1068076380&amp;assessment=dnext&amp;measure=LNF&amp;resultProbe=407990760&amp;period=31&amp;district=877385907&amp;school=877386697&amp;classe=1127640898" xr:uid="{00000000-0004-0000-0000-000008000000}"/>
    <hyperlink ref="F6" r:id="rId10" display="https://mclass.amplify.com/dnext/probeDetails?eternalStudentSid=1068076380&amp;assessment=dnext&amp;measure=PSF&amp;resultProbe=407990762&amp;period=31&amp;district=877385907&amp;school=877386697&amp;classe=1127640898" xr:uid="{00000000-0004-0000-0000-000009000000}"/>
    <hyperlink ref="G6" r:id="rId11" display="https://mclass.amplify.com/dnext/probeDetails?eternalStudentSid=1068076380&amp;assessment=dnext&amp;measure=NWF&amp;resultProbe=407990761&amp;period=31&amp;district=877385907&amp;school=877386697&amp;classe=1127640898" xr:uid="{00000000-0004-0000-0000-00000A000000}"/>
    <hyperlink ref="H6" r:id="rId12" display="https://mclass.amplify.com/dnext/probeDetails?eternalStudentSid=1068076380&amp;assessment=dnext&amp;measure=NWF&amp;resultProbe=407990761&amp;period=31&amp;district=877385907&amp;school=877386697&amp;classe=1127640898" xr:uid="{00000000-0004-0000-0000-00000B000000}"/>
    <hyperlink ref="E7" r:id="rId13" display="https://mclass.amplify.com/dnext/probeDetails?eternalStudentSid=1068076371&amp;assessment=dnext&amp;measure=LNF&amp;resultProbe=407991469&amp;period=31&amp;district=877385907&amp;school=877386697&amp;classe=1127640898" xr:uid="{00000000-0004-0000-0000-00000C000000}"/>
    <hyperlink ref="F7" r:id="rId14" display="https://mclass.amplify.com/dnext/probeDetails?eternalStudentSid=1068076371&amp;assessment=dnext&amp;measure=PSF&amp;resultProbe=407991471&amp;period=31&amp;district=877385907&amp;school=877386697&amp;classe=1127640898" xr:uid="{00000000-0004-0000-0000-00000D000000}"/>
    <hyperlink ref="G7" r:id="rId15" display="https://mclass.amplify.com/dnext/probeDetails?eternalStudentSid=1068076371&amp;assessment=dnext&amp;measure=NWF&amp;resultProbe=407991470&amp;period=31&amp;district=877385907&amp;school=877386697&amp;classe=1127640898" xr:uid="{00000000-0004-0000-0000-00000E000000}"/>
    <hyperlink ref="H7" r:id="rId16" display="https://mclass.amplify.com/dnext/probeDetails?eternalStudentSid=1068076371&amp;assessment=dnext&amp;measure=NWF&amp;resultProbe=407991470&amp;period=31&amp;district=877385907&amp;school=877386697&amp;classe=1127640898" xr:uid="{00000000-0004-0000-0000-00000F000000}"/>
    <hyperlink ref="E8" r:id="rId17" display="https://mclass.amplify.com/dnext/probeDetails?eternalStudentSid=1068076363&amp;assessment=dnext&amp;measure=LNF&amp;resultProbe=407992723&amp;period=31&amp;district=877385907&amp;school=877386697&amp;classe=1127640898" xr:uid="{00000000-0004-0000-0000-000010000000}"/>
    <hyperlink ref="F8" r:id="rId18" display="https://mclass.amplify.com/dnext/probeDetails?eternalStudentSid=1068076363&amp;assessment=dnext&amp;measure=PSF&amp;resultProbe=407992724&amp;period=31&amp;district=877385907&amp;school=877386697&amp;classe=1127640898" xr:uid="{00000000-0004-0000-0000-000011000000}"/>
    <hyperlink ref="G8" r:id="rId19" display="https://mclass.amplify.com/dnext/probeDetails?eternalStudentSid=1068076363&amp;assessment=dnext&amp;measure=NWF&amp;resultProbe=407992722&amp;period=31&amp;district=877385907&amp;school=877386697&amp;classe=1127640898" xr:uid="{00000000-0004-0000-0000-000012000000}"/>
    <hyperlink ref="H8" r:id="rId20" display="https://mclass.amplify.com/dnext/probeDetails?eternalStudentSid=1068076363&amp;assessment=dnext&amp;measure=NWF&amp;resultProbe=407992722&amp;period=31&amp;district=877385907&amp;school=877386697&amp;classe=1127640898" xr:uid="{00000000-0004-0000-0000-000013000000}"/>
    <hyperlink ref="E9" r:id="rId21" display="https://mclass.amplify.com/dnext/probeDetails?eternalStudentSid=1076882020&amp;assessment=dnext&amp;measure=LNF&amp;resultProbe=407992338&amp;period=31&amp;district=877385907&amp;school=877386697&amp;classe=1127640898" xr:uid="{00000000-0004-0000-0000-000014000000}"/>
    <hyperlink ref="F9" r:id="rId22" display="https://mclass.amplify.com/dnext/probeDetails?eternalStudentSid=1076882020&amp;assessment=dnext&amp;measure=PSF&amp;resultProbe=407992336&amp;period=31&amp;district=877385907&amp;school=877386697&amp;classe=1127640898" xr:uid="{00000000-0004-0000-0000-000015000000}"/>
    <hyperlink ref="G9" r:id="rId23" display="https://mclass.amplify.com/dnext/probeDetails?eternalStudentSid=1076882020&amp;assessment=dnext&amp;measure=NWF&amp;resultProbe=407992339&amp;period=31&amp;district=877385907&amp;school=877386697&amp;classe=1127640898" xr:uid="{00000000-0004-0000-0000-000016000000}"/>
    <hyperlink ref="H9" r:id="rId24" display="https://mclass.amplify.com/dnext/probeDetails?eternalStudentSid=1076882020&amp;assessment=dnext&amp;measure=NWF&amp;resultProbe=407992339&amp;period=31&amp;district=877385907&amp;school=877386697&amp;classe=1127640898" xr:uid="{00000000-0004-0000-0000-000017000000}"/>
    <hyperlink ref="E10" r:id="rId25" display="https://mclass.amplify.com/dnext/probeDetails?eternalStudentSid=1071553938&amp;assessment=dnext&amp;measure=LNF&amp;resultProbe=407992063&amp;period=31&amp;district=877385907&amp;school=877386697&amp;classe=1127640898" xr:uid="{00000000-0004-0000-0000-000018000000}"/>
    <hyperlink ref="F10" r:id="rId26" display="https://mclass.amplify.com/dnext/probeDetails?eternalStudentSid=1071553938&amp;assessment=dnext&amp;measure=PSF&amp;resultProbe=407992062&amp;period=31&amp;district=877385907&amp;school=877386697&amp;classe=1127640898" xr:uid="{00000000-0004-0000-0000-000019000000}"/>
    <hyperlink ref="G10" r:id="rId27" display="https://mclass.amplify.com/dnext/probeDetails?eternalStudentSid=1071553938&amp;assessment=dnext&amp;measure=NWF&amp;resultProbe=407992064&amp;period=31&amp;district=877385907&amp;school=877386697&amp;classe=1127640898" xr:uid="{00000000-0004-0000-0000-00001A000000}"/>
    <hyperlink ref="H10" r:id="rId28" display="https://mclass.amplify.com/dnext/probeDetails?eternalStudentSid=1071553938&amp;assessment=dnext&amp;measure=NWF&amp;resultProbe=407992064&amp;period=31&amp;district=877385907&amp;school=877386697&amp;classe=1127640898" xr:uid="{00000000-0004-0000-0000-00001B000000}"/>
    <hyperlink ref="E11" r:id="rId29" display="https://mclass.amplify.com/dnext/probeDetails?eternalStudentSid=1069468118&amp;assessment=dnext&amp;measure=LNF&amp;resultProbe=407992752&amp;period=31&amp;district=877385907&amp;school=877386697&amp;classe=1127640898" xr:uid="{00000000-0004-0000-0000-00001C000000}"/>
    <hyperlink ref="F11" r:id="rId30" display="https://mclass.amplify.com/dnext/probeDetails?eternalStudentSid=1069468118&amp;assessment=dnext&amp;measure=PSF&amp;resultProbe=407992750&amp;period=31&amp;district=877385907&amp;school=877386697&amp;classe=1127640898" xr:uid="{00000000-0004-0000-0000-00001D000000}"/>
    <hyperlink ref="G11" r:id="rId31" display="https://mclass.amplify.com/dnext/probeDetails?eternalStudentSid=1069468118&amp;assessment=dnext&amp;measure=NWF&amp;resultProbe=407992751&amp;period=31&amp;district=877385907&amp;school=877386697&amp;classe=1127640898" xr:uid="{00000000-0004-0000-0000-00001E000000}"/>
    <hyperlink ref="H11" r:id="rId32" display="https://mclass.amplify.com/dnext/probeDetails?eternalStudentSid=1069468118&amp;assessment=dnext&amp;measure=NWF&amp;resultProbe=407992751&amp;period=31&amp;district=877385907&amp;school=877386697&amp;classe=1127640898" xr:uid="{00000000-0004-0000-0000-00001F000000}"/>
    <hyperlink ref="E12" r:id="rId33" display="https://mclass.amplify.com/dnext/probeDetails?eternalStudentSid=1068076331&amp;assessment=dnext&amp;measure=LNF&amp;resultProbe=407990287&amp;period=31&amp;district=877385907&amp;school=877386697&amp;classe=1127640898" xr:uid="{00000000-0004-0000-0000-000020000000}"/>
    <hyperlink ref="F12" r:id="rId34" display="https://mclass.amplify.com/dnext/probeDetails?eternalStudentSid=1068076331&amp;assessment=dnext&amp;measure=PSF&amp;resultProbe=407990286&amp;period=31&amp;district=877385907&amp;school=877386697&amp;classe=1127640898" xr:uid="{00000000-0004-0000-0000-000021000000}"/>
    <hyperlink ref="G12" r:id="rId35" display="https://mclass.amplify.com/dnext/probeDetails?eternalStudentSid=1068076331&amp;assessment=dnext&amp;measure=NWF&amp;resultProbe=407990285&amp;period=31&amp;district=877385907&amp;school=877386697&amp;classe=1127640898" xr:uid="{00000000-0004-0000-0000-000022000000}"/>
    <hyperlink ref="H12" r:id="rId36" display="https://mclass.amplify.com/dnext/probeDetails?eternalStudentSid=1068076331&amp;assessment=dnext&amp;measure=NWF&amp;resultProbe=407990285&amp;period=31&amp;district=877385907&amp;school=877386697&amp;classe=1127640898" xr:uid="{00000000-0004-0000-0000-000023000000}"/>
    <hyperlink ref="E13" r:id="rId37" display="https://mclass.amplify.com/dnext/probeDetails?eternalStudentSid=1069468116&amp;assessment=dnext&amp;measure=LNF&amp;resultProbe=407991371&amp;period=31&amp;district=877385907&amp;school=877386697&amp;classe=1127640898" xr:uid="{00000000-0004-0000-0000-000024000000}"/>
    <hyperlink ref="F13" r:id="rId38" display="https://mclass.amplify.com/dnext/probeDetails?eternalStudentSid=1069468116&amp;assessment=dnext&amp;measure=PSF&amp;resultProbe=407991373&amp;period=31&amp;district=877385907&amp;school=877386697&amp;classe=1127640898" xr:uid="{00000000-0004-0000-0000-000025000000}"/>
    <hyperlink ref="G13" r:id="rId39" display="https://mclass.amplify.com/dnext/probeDetails?eternalStudentSid=1069468116&amp;assessment=dnext&amp;measure=NWF&amp;resultProbe=407991372&amp;period=31&amp;district=877385907&amp;school=877386697&amp;classe=1127640898" xr:uid="{00000000-0004-0000-0000-000026000000}"/>
    <hyperlink ref="H13" r:id="rId40" display="https://mclass.amplify.com/dnext/probeDetails?eternalStudentSid=1069468116&amp;assessment=dnext&amp;measure=NWF&amp;resultProbe=407991372&amp;period=31&amp;district=877385907&amp;school=877386697&amp;classe=1127640898" xr:uid="{00000000-0004-0000-0000-000027000000}"/>
    <hyperlink ref="E14" r:id="rId41" display="https://mclass.amplify.com/dnext/probeDetails?eternalStudentSid=1127665063&amp;assessment=dnext&amp;measure=LNF&amp;resultProbe=407992025&amp;period=31&amp;district=877385907&amp;school=877386697&amp;classe=1127640898" xr:uid="{00000000-0004-0000-0000-000028000000}"/>
    <hyperlink ref="F14" r:id="rId42" display="https://mclass.amplify.com/dnext/probeDetails?eternalStudentSid=1127665063&amp;assessment=dnext&amp;measure=PSF&amp;resultProbe=407992026&amp;period=31&amp;district=877385907&amp;school=877386697&amp;classe=1127640898" xr:uid="{00000000-0004-0000-0000-000029000000}"/>
    <hyperlink ref="G14" r:id="rId43" display="https://mclass.amplify.com/dnext/probeDetails?eternalStudentSid=1127665063&amp;assessment=dnext&amp;measure=NWF&amp;resultProbe=407992027&amp;period=31&amp;district=877385907&amp;school=877386697&amp;classe=1127640898" xr:uid="{00000000-0004-0000-0000-00002A000000}"/>
    <hyperlink ref="H14" r:id="rId44" display="https://mclass.amplify.com/dnext/probeDetails?eternalStudentSid=1127665063&amp;assessment=dnext&amp;measure=NWF&amp;resultProbe=407992027&amp;period=31&amp;district=877385907&amp;school=877386697&amp;classe=1127640898" xr:uid="{00000000-0004-0000-0000-00002B000000}"/>
    <hyperlink ref="E15" r:id="rId45" display="https://mclass.amplify.com/dnext/probeDetails?eternalStudentSid=1069467891&amp;assessment=dnext&amp;measure=LNF&amp;resultProbe=407993300&amp;period=31&amp;district=877385907&amp;school=877386697&amp;classe=1127640898" xr:uid="{00000000-0004-0000-0000-00002C000000}"/>
    <hyperlink ref="F15" r:id="rId46" display="https://mclass.amplify.com/dnext/probeDetails?eternalStudentSid=1069467891&amp;assessment=dnext&amp;measure=PSF&amp;resultProbe=407993301&amp;period=31&amp;district=877385907&amp;school=877386697&amp;classe=1127640898" xr:uid="{00000000-0004-0000-0000-00002D000000}"/>
    <hyperlink ref="G15" r:id="rId47" display="https://mclass.amplify.com/dnext/probeDetails?eternalStudentSid=1069467891&amp;assessment=dnext&amp;measure=NWF&amp;resultProbe=407993299&amp;period=31&amp;district=877385907&amp;school=877386697&amp;classe=1127640898" xr:uid="{00000000-0004-0000-0000-00002E000000}"/>
    <hyperlink ref="H15" r:id="rId48" display="https://mclass.amplify.com/dnext/probeDetails?eternalStudentSid=1069467891&amp;assessment=dnext&amp;measure=NWF&amp;resultProbe=407993299&amp;period=31&amp;district=877385907&amp;school=877386697&amp;classe=1127640898" xr:uid="{00000000-0004-0000-0000-00002F000000}"/>
    <hyperlink ref="E16" r:id="rId49" display="https://mclass.amplify.com/dnext/probeDetails?eternalStudentSid=1069466414&amp;assessment=dnext&amp;measure=LNF&amp;resultProbe=407993050&amp;period=31&amp;district=877385907&amp;school=877386697&amp;classe=1127640898" xr:uid="{00000000-0004-0000-0000-000030000000}"/>
    <hyperlink ref="F16" r:id="rId50" display="https://mclass.amplify.com/dnext/probeDetails?eternalStudentSid=1069466414&amp;assessment=dnext&amp;measure=PSF&amp;resultProbe=407993046&amp;period=31&amp;district=877385907&amp;school=877386697&amp;classe=1127640898" xr:uid="{00000000-0004-0000-0000-000031000000}"/>
    <hyperlink ref="G16" r:id="rId51" display="https://mclass.amplify.com/dnext/probeDetails?eternalStudentSid=1069466414&amp;assessment=dnext&amp;measure=NWF&amp;resultProbe=407993051&amp;period=31&amp;district=877385907&amp;school=877386697&amp;classe=1127640898" xr:uid="{00000000-0004-0000-0000-000032000000}"/>
    <hyperlink ref="H16" r:id="rId52" display="https://mclass.amplify.com/dnext/probeDetails?eternalStudentSid=1069466414&amp;assessment=dnext&amp;measure=NWF&amp;resultProbe=407993051&amp;period=31&amp;district=877385907&amp;school=877386697&amp;classe=1127640898" xr:uid="{00000000-0004-0000-0000-000033000000}"/>
    <hyperlink ref="E17" r:id="rId53" display="https://mclass.amplify.com/dnext/probeDetails?eternalStudentSid=1068076309&amp;assessment=dnext&amp;measure=LNF&amp;resultProbe=407991946&amp;period=31&amp;district=877385907&amp;school=877386697&amp;classe=1127640898" xr:uid="{00000000-0004-0000-0000-000034000000}"/>
    <hyperlink ref="F17" r:id="rId54" display="https://mclass.amplify.com/dnext/probeDetails?eternalStudentSid=1068076309&amp;assessment=dnext&amp;measure=PSF&amp;resultProbe=407991945&amp;period=31&amp;district=877385907&amp;school=877386697&amp;classe=1127640898" xr:uid="{00000000-0004-0000-0000-000035000000}"/>
    <hyperlink ref="G17" r:id="rId55" display="https://mclass.amplify.com/dnext/probeDetails?eternalStudentSid=1068076309&amp;assessment=dnext&amp;measure=NWF&amp;resultProbe=407991947&amp;period=31&amp;district=877385907&amp;school=877386697&amp;classe=1127640898" xr:uid="{00000000-0004-0000-0000-000036000000}"/>
    <hyperlink ref="H17" r:id="rId56" display="https://mclass.amplify.com/dnext/probeDetails?eternalStudentSid=1068076309&amp;assessment=dnext&amp;measure=NWF&amp;resultProbe=407991947&amp;period=31&amp;district=877385907&amp;school=877386697&amp;classe=1127640898" xr:uid="{00000000-0004-0000-0000-000037000000}"/>
    <hyperlink ref="E18" r:id="rId57" display="https://mclass.amplify.com/dnext/probeDetails?eternalStudentSid=1068076307&amp;assessment=dnext&amp;measure=LNF&amp;resultProbe=407990260&amp;period=31&amp;district=877385907&amp;school=877386697&amp;classe=1127640898" xr:uid="{00000000-0004-0000-0000-000038000000}"/>
    <hyperlink ref="F18" r:id="rId58" display="https://mclass.amplify.com/dnext/probeDetails?eternalStudentSid=1068076307&amp;assessment=dnext&amp;measure=PSF&amp;resultProbe=407990259&amp;period=31&amp;district=877385907&amp;school=877386697&amp;classe=1127640898" xr:uid="{00000000-0004-0000-0000-000039000000}"/>
    <hyperlink ref="G18" r:id="rId59" display="https://mclass.amplify.com/dnext/probeDetails?eternalStudentSid=1068076307&amp;assessment=dnext&amp;measure=NWF&amp;resultProbe=407990261&amp;period=31&amp;district=877385907&amp;school=877386697&amp;classe=1127640898" xr:uid="{00000000-0004-0000-0000-00003A000000}"/>
    <hyperlink ref="H18" r:id="rId60" display="https://mclass.amplify.com/dnext/probeDetails?eternalStudentSid=1068076307&amp;assessment=dnext&amp;measure=NWF&amp;resultProbe=407990261&amp;period=31&amp;district=877385907&amp;school=877386697&amp;classe=1127640898" xr:uid="{00000000-0004-0000-0000-00003B000000}"/>
    <hyperlink ref="E19" r:id="rId61" display="https://mclass.amplify.com/dnext/probeDetails?eternalStudentSid=1068076301&amp;assessment=dnext&amp;measure=LNF&amp;resultProbe=407990607&amp;period=31&amp;district=877385907&amp;school=877386697&amp;classe=1127640898" xr:uid="{00000000-0004-0000-0000-00003C000000}"/>
    <hyperlink ref="F19" r:id="rId62" display="https://mclass.amplify.com/dnext/probeDetails?eternalStudentSid=1068076301&amp;assessment=dnext&amp;measure=PSF&amp;resultProbe=407990606&amp;period=31&amp;district=877385907&amp;school=877386697&amp;classe=1127640898" xr:uid="{00000000-0004-0000-0000-00003D000000}"/>
    <hyperlink ref="G19" r:id="rId63" display="https://mclass.amplify.com/dnext/probeDetails?eternalStudentSid=1068076301&amp;assessment=dnext&amp;measure=NWF&amp;resultProbe=407990608&amp;period=31&amp;district=877385907&amp;school=877386697&amp;classe=1127640898" xr:uid="{00000000-0004-0000-0000-00003E000000}"/>
    <hyperlink ref="H19" r:id="rId64" display="https://mclass.amplify.com/dnext/probeDetails?eternalStudentSid=1068076301&amp;assessment=dnext&amp;measure=NWF&amp;resultProbe=407990608&amp;period=31&amp;district=877385907&amp;school=877386697&amp;classe=1127640898" xr:uid="{00000000-0004-0000-0000-00003F000000}"/>
    <hyperlink ref="E20" r:id="rId65" display="https://mclass.amplify.com/dnext/probeDetails?eternalStudentSid=1069468102&amp;assessment=dnext&amp;measure=LNF&amp;resultProbe=407992107&amp;period=31&amp;district=877385907&amp;school=877386697&amp;classe=1127640898" xr:uid="{00000000-0004-0000-0000-000040000000}"/>
    <hyperlink ref="F20" r:id="rId66" display="https://mclass.amplify.com/dnext/probeDetails?eternalStudentSid=1069468102&amp;assessment=dnext&amp;measure=PSF&amp;resultProbe=407992106&amp;period=31&amp;district=877385907&amp;school=877386697&amp;classe=1127640898" xr:uid="{00000000-0004-0000-0000-000041000000}"/>
    <hyperlink ref="G20" r:id="rId67" display="https://mclass.amplify.com/dnext/probeDetails?eternalStudentSid=1069468102&amp;assessment=dnext&amp;measure=NWF&amp;resultProbe=407992108&amp;period=31&amp;district=877385907&amp;school=877386697&amp;classe=1127640898" xr:uid="{00000000-0004-0000-0000-000042000000}"/>
    <hyperlink ref="H20" r:id="rId68" display="https://mclass.amplify.com/dnext/probeDetails?eternalStudentSid=1069468102&amp;assessment=dnext&amp;measure=NWF&amp;resultProbe=407992108&amp;period=31&amp;district=877385907&amp;school=877386697&amp;classe=1127640898" xr:uid="{00000000-0004-0000-0000-000043000000}"/>
    <hyperlink ref="E21" r:id="rId69" display="https://mclass.amplify.com/dnext/probeDetails?eternalStudentSid=1068076275&amp;assessment=dnext&amp;measure=LNF&amp;resultProbe=407993047&amp;period=31&amp;district=877385907&amp;school=877386697&amp;classe=1127640898" xr:uid="{00000000-0004-0000-0000-000044000000}"/>
    <hyperlink ref="F21" r:id="rId70" display="https://mclass.amplify.com/dnext/probeDetails?eternalStudentSid=1068076275&amp;assessment=dnext&amp;measure=PSF&amp;resultProbe=407993052&amp;period=31&amp;district=877385907&amp;school=877386697&amp;classe=1127640898" xr:uid="{00000000-0004-0000-0000-000045000000}"/>
    <hyperlink ref="G21" r:id="rId71" display="https://mclass.amplify.com/dnext/probeDetails?eternalStudentSid=1068076275&amp;assessment=dnext&amp;measure=NWF&amp;resultProbe=407993049&amp;period=31&amp;district=877385907&amp;school=877386697&amp;classe=1127640898" xr:uid="{00000000-0004-0000-0000-000046000000}"/>
    <hyperlink ref="H21" r:id="rId72" display="https://mclass.amplify.com/dnext/probeDetails?eternalStudentSid=1068076275&amp;assessment=dnext&amp;measure=NWF&amp;resultProbe=407993049&amp;period=31&amp;district=877385907&amp;school=877386697&amp;classe=1127640898" xr:uid="{00000000-0004-0000-0000-000047000000}"/>
    <hyperlink ref="E22" r:id="rId73" display="https://mclass.amplify.com/dnext/probeDetails?eternalStudentSid=1068076990&amp;assessment=dnext&amp;measure=LNF&amp;resultProbe=407993327&amp;period=31&amp;district=877385907&amp;school=877386697&amp;classe=1127640898" xr:uid="{00000000-0004-0000-0000-000048000000}"/>
    <hyperlink ref="F22" r:id="rId74" display="https://mclass.amplify.com/dnext/probeDetails?eternalStudentSid=1068076990&amp;assessment=dnext&amp;measure=PSF&amp;resultProbe=407993325&amp;period=31&amp;district=877385907&amp;school=877386697&amp;classe=1127640898" xr:uid="{00000000-0004-0000-0000-000049000000}"/>
    <hyperlink ref="G22" r:id="rId75" display="https://mclass.amplify.com/dnext/probeDetails?eternalStudentSid=1068076990&amp;assessment=dnext&amp;measure=NWF&amp;resultProbe=407993326&amp;period=31&amp;district=877385907&amp;school=877386697&amp;classe=1127640898" xr:uid="{00000000-0004-0000-0000-00004A000000}"/>
    <hyperlink ref="H22" r:id="rId76" display="https://mclass.amplify.com/dnext/probeDetails?eternalStudentSid=1068076990&amp;assessment=dnext&amp;measure=NWF&amp;resultProbe=407993326&amp;period=31&amp;district=877385907&amp;school=877386697&amp;classe=1127640898" xr:uid="{00000000-0004-0000-0000-00004B000000}"/>
    <hyperlink ref="E23" r:id="rId77" display="https://mclass.amplify.com/dnext/probeDetails?eternalStudentSid=1076370215&amp;assessment=dnext&amp;measure=LNF&amp;resultProbe=407990647&amp;period=31&amp;district=877385907&amp;school=877386697&amp;classe=1127640898" xr:uid="{00000000-0004-0000-0000-00004C000000}"/>
    <hyperlink ref="F23" r:id="rId78" display="https://mclass.amplify.com/dnext/probeDetails?eternalStudentSid=1076370215&amp;assessment=dnext&amp;measure=PSF&amp;resultProbe=407990649&amp;period=31&amp;district=877385907&amp;school=877386697&amp;classe=1127640898" xr:uid="{00000000-0004-0000-0000-00004D000000}"/>
    <hyperlink ref="G23" r:id="rId79" display="https://mclass.amplify.com/dnext/probeDetails?eternalStudentSid=1076370215&amp;assessment=dnext&amp;measure=NWF&amp;resultProbe=407990648&amp;period=31&amp;district=877385907&amp;school=877386697&amp;classe=1127640898" xr:uid="{00000000-0004-0000-0000-00004E000000}"/>
    <hyperlink ref="H23" r:id="rId80" display="https://mclass.amplify.com/dnext/probeDetails?eternalStudentSid=1076370215&amp;assessment=dnext&amp;measure=NWF&amp;resultProbe=407990648&amp;period=31&amp;district=877385907&amp;school=877386697&amp;classe=1127640898" xr:uid="{00000000-0004-0000-0000-00004F000000}"/>
    <hyperlink ref="E24" r:id="rId81" display="https://mclass.amplify.com/dnext/probeDetails?eternalStudentSid=1100044828&amp;assessment=dnext&amp;measure=LNF&amp;resultProbe=407993438&amp;period=31&amp;district=877385907&amp;school=877386697&amp;classe=1127640898" xr:uid="{00000000-0004-0000-0000-000050000000}"/>
    <hyperlink ref="F24" r:id="rId82" display="https://mclass.amplify.com/dnext/probeDetails?eternalStudentSid=1100044828&amp;assessment=dnext&amp;measure=PSF&amp;resultProbe=407993439&amp;period=31&amp;district=877385907&amp;school=877386697&amp;classe=1127640898" xr:uid="{00000000-0004-0000-0000-000051000000}"/>
    <hyperlink ref="G24" r:id="rId83" display="https://mclass.amplify.com/dnext/probeDetails?eternalStudentSid=1100044828&amp;assessment=dnext&amp;measure=NWF&amp;resultProbe=407993440&amp;period=31&amp;district=877385907&amp;school=877386697&amp;classe=1127640898" xr:uid="{00000000-0004-0000-0000-000052000000}"/>
    <hyperlink ref="H24" r:id="rId84" display="https://mclass.amplify.com/dnext/probeDetails?eternalStudentSid=1100044828&amp;assessment=dnext&amp;measure=NWF&amp;resultProbe=407993440&amp;period=31&amp;district=877385907&amp;school=877386697&amp;classe=1127640898" xr:uid="{00000000-0004-0000-0000-000053000000}"/>
    <hyperlink ref="E25" r:id="rId85" display="https://mclass.amplify.com/dnext/probeDetails?eternalStudentSid=1069466420&amp;assessment=dnext&amp;measure=LNF&amp;resultProbe=407990881&amp;period=31&amp;district=877385907&amp;school=877386697&amp;classe=1127640898" xr:uid="{00000000-0004-0000-0000-000054000000}"/>
    <hyperlink ref="F25" r:id="rId86" display="https://mclass.amplify.com/dnext/probeDetails?eternalStudentSid=1069466420&amp;assessment=dnext&amp;measure=PSF&amp;resultProbe=407990880&amp;period=31&amp;district=877385907&amp;school=877386697&amp;classe=1127640898" xr:uid="{00000000-0004-0000-0000-000055000000}"/>
    <hyperlink ref="G25" r:id="rId87" display="https://mclass.amplify.com/dnext/probeDetails?eternalStudentSid=1069466420&amp;assessment=dnext&amp;measure=NWF&amp;resultProbe=407990879&amp;period=31&amp;district=877385907&amp;school=877386697&amp;classe=1127640898" xr:uid="{00000000-0004-0000-0000-000056000000}"/>
    <hyperlink ref="H25" r:id="rId88" display="https://mclass.amplify.com/dnext/probeDetails?eternalStudentSid=1069466420&amp;assessment=dnext&amp;measure=NWF&amp;resultProbe=407990879&amp;period=31&amp;district=877385907&amp;school=877386697&amp;classe=1127640898" xr:uid="{00000000-0004-0000-0000-000057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J1021"/>
  <sheetViews>
    <sheetView workbookViewId="0">
      <pane xSplit="2" topLeftCell="C1" activePane="topRight" state="frozen"/>
      <selection pane="topRight" activeCell="A4" sqref="A4:B23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 t="s">
        <v>97</v>
      </c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8</v>
      </c>
      <c r="AA1" s="96" t="s">
        <v>9</v>
      </c>
      <c r="AB1" s="96" t="s">
        <v>10</v>
      </c>
      <c r="AC1" s="98" t="s">
        <v>11</v>
      </c>
      <c r="AD1" s="99" t="s">
        <v>12</v>
      </c>
      <c r="AE1" s="99" t="s">
        <v>13</v>
      </c>
      <c r="AF1" s="100"/>
      <c r="AG1" s="99" t="s">
        <v>14</v>
      </c>
      <c r="AH1" s="102" t="s">
        <v>9</v>
      </c>
      <c r="AI1" s="102" t="s">
        <v>10</v>
      </c>
      <c r="AJ1" s="98" t="s">
        <v>11</v>
      </c>
      <c r="AK1" s="99" t="s">
        <v>15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/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73"/>
      <c r="AH2" s="73"/>
      <c r="AI2" s="73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 t="s">
        <v>38</v>
      </c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75"/>
      <c r="AH3" s="75"/>
      <c r="AI3" s="7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98</v>
      </c>
      <c r="B4" s="105" t="s">
        <v>99</v>
      </c>
      <c r="C4" s="9"/>
      <c r="D4" s="14">
        <v>101</v>
      </c>
      <c r="E4" s="14">
        <v>37</v>
      </c>
      <c r="F4" s="14">
        <v>45</v>
      </c>
      <c r="G4" s="14">
        <v>19</v>
      </c>
      <c r="H4" s="15">
        <v>0</v>
      </c>
      <c r="I4" s="13">
        <v>87</v>
      </c>
      <c r="J4" s="14">
        <v>29</v>
      </c>
      <c r="K4" s="14">
        <v>3</v>
      </c>
      <c r="L4" s="14">
        <v>17</v>
      </c>
      <c r="M4" s="15">
        <v>68</v>
      </c>
      <c r="N4" s="13"/>
      <c r="O4" s="14"/>
      <c r="P4" s="14"/>
      <c r="Q4" s="14"/>
      <c r="R4" s="14"/>
      <c r="S4" s="15"/>
      <c r="T4" s="16"/>
      <c r="U4" s="13" t="s">
        <v>48</v>
      </c>
      <c r="V4" s="17"/>
      <c r="W4" s="17" t="s">
        <v>4</v>
      </c>
      <c r="X4" s="18"/>
      <c r="Y4" s="19"/>
      <c r="Z4" s="13">
        <v>28</v>
      </c>
      <c r="AA4" s="14"/>
      <c r="AB4" s="14"/>
      <c r="AC4" s="14"/>
      <c r="AD4" s="20"/>
      <c r="AE4" s="14">
        <f t="shared" ref="AE4:AE34" si="0">AD4-Z4</f>
        <v>-28</v>
      </c>
      <c r="AF4" s="21"/>
      <c r="AG4" s="14"/>
      <c r="AH4" s="14"/>
      <c r="AI4" s="14"/>
      <c r="AJ4" s="14"/>
      <c r="AK4" s="20"/>
      <c r="AL4" s="14">
        <f t="shared" ref="AL4:AL34" si="1">AK4-AG4</f>
        <v>0</v>
      </c>
      <c r="AM4" s="21"/>
      <c r="AN4" s="14">
        <v>46</v>
      </c>
      <c r="AO4" s="14">
        <v>83</v>
      </c>
      <c r="AP4" s="14"/>
      <c r="AQ4" s="14"/>
      <c r="AR4" s="14"/>
      <c r="AS4" s="14"/>
      <c r="AT4" s="14"/>
      <c r="AU4" s="14"/>
      <c r="AV4" s="14"/>
      <c r="AW4" s="20"/>
      <c r="AX4" s="14">
        <f t="shared" ref="AX4:AX34" si="2">AW4-AN4</f>
        <v>-46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100</v>
      </c>
      <c r="B5" s="107" t="s">
        <v>101</v>
      </c>
      <c r="C5" s="9"/>
      <c r="D5" s="14">
        <v>129</v>
      </c>
      <c r="E5" s="14">
        <v>57</v>
      </c>
      <c r="F5" s="14">
        <v>33</v>
      </c>
      <c r="G5" s="14">
        <v>39</v>
      </c>
      <c r="H5" s="15">
        <v>4</v>
      </c>
      <c r="I5" s="13">
        <v>133</v>
      </c>
      <c r="J5" s="14">
        <v>54</v>
      </c>
      <c r="K5" s="14">
        <v>18</v>
      </c>
      <c r="L5" s="14">
        <v>17</v>
      </c>
      <c r="M5" s="15">
        <v>71</v>
      </c>
      <c r="N5" s="13"/>
      <c r="O5" s="14"/>
      <c r="P5" s="14"/>
      <c r="Q5" s="14"/>
      <c r="R5" s="14"/>
      <c r="S5" s="15"/>
      <c r="T5" s="16"/>
      <c r="U5" s="13" t="s">
        <v>49</v>
      </c>
      <c r="V5" s="17"/>
      <c r="W5" s="17" t="s">
        <v>4</v>
      </c>
      <c r="X5" s="18"/>
      <c r="Y5" s="19"/>
      <c r="Z5" s="13">
        <v>31</v>
      </c>
      <c r="AA5" s="14"/>
      <c r="AB5" s="14"/>
      <c r="AC5" s="27"/>
      <c r="AD5" s="20"/>
      <c r="AE5" s="14">
        <f t="shared" si="0"/>
        <v>-31</v>
      </c>
      <c r="AF5" s="21"/>
      <c r="AG5" s="14"/>
      <c r="AH5" s="14"/>
      <c r="AI5" s="14"/>
      <c r="AJ5" s="27"/>
      <c r="AK5" s="20"/>
      <c r="AL5" s="14">
        <f t="shared" si="1"/>
        <v>0</v>
      </c>
      <c r="AM5" s="21"/>
      <c r="AN5" s="14">
        <v>29</v>
      </c>
      <c r="AO5" s="14">
        <v>100</v>
      </c>
      <c r="AP5" s="14"/>
      <c r="AQ5" s="28"/>
      <c r="AR5" s="28"/>
      <c r="AS5" s="28"/>
      <c r="AT5" s="28"/>
      <c r="AU5" s="28"/>
      <c r="AV5" s="28"/>
      <c r="AW5" s="20"/>
      <c r="AX5" s="14">
        <f t="shared" si="2"/>
        <v>-29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102</v>
      </c>
      <c r="B6" s="107" t="s">
        <v>103</v>
      </c>
      <c r="C6" s="9"/>
      <c r="D6" s="14">
        <v>38</v>
      </c>
      <c r="E6" s="14">
        <v>25</v>
      </c>
      <c r="F6" s="14">
        <v>7</v>
      </c>
      <c r="G6" s="14">
        <v>6</v>
      </c>
      <c r="H6" s="15">
        <v>0</v>
      </c>
      <c r="I6" s="13">
        <v>32</v>
      </c>
      <c r="J6" s="14">
        <v>26</v>
      </c>
      <c r="K6" s="14">
        <v>0</v>
      </c>
      <c r="L6" s="14">
        <v>4</v>
      </c>
      <c r="M6" s="15">
        <v>50</v>
      </c>
      <c r="N6" s="13"/>
      <c r="O6" s="14"/>
      <c r="P6" s="14"/>
      <c r="Q6" s="14"/>
      <c r="R6" s="14"/>
      <c r="S6" s="15"/>
      <c r="T6" s="16"/>
      <c r="U6" s="13" t="s">
        <v>48</v>
      </c>
      <c r="V6" s="17"/>
      <c r="W6" s="17" t="s">
        <v>52</v>
      </c>
      <c r="X6" s="18"/>
      <c r="Y6" s="19"/>
      <c r="Z6" s="13">
        <v>21</v>
      </c>
      <c r="AA6" s="14"/>
      <c r="AB6" s="14"/>
      <c r="AC6" s="27"/>
      <c r="AD6" s="20"/>
      <c r="AE6" s="14">
        <f t="shared" si="0"/>
        <v>-21</v>
      </c>
      <c r="AF6" s="21"/>
      <c r="AG6" s="14"/>
      <c r="AH6" s="14"/>
      <c r="AI6" s="14"/>
      <c r="AJ6" s="27"/>
      <c r="AK6" s="20"/>
      <c r="AL6" s="14">
        <f t="shared" si="1"/>
        <v>0</v>
      </c>
      <c r="AM6" s="21"/>
      <c r="AN6" s="14">
        <v>29</v>
      </c>
      <c r="AO6" s="14">
        <v>42</v>
      </c>
      <c r="AP6" s="14"/>
      <c r="AQ6" s="28"/>
      <c r="AR6" s="28"/>
      <c r="AS6" s="28"/>
      <c r="AT6" s="28"/>
      <c r="AU6" s="28"/>
      <c r="AV6" s="28"/>
      <c r="AW6" s="20"/>
      <c r="AX6" s="14">
        <f t="shared" si="2"/>
        <v>-29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104</v>
      </c>
      <c r="B7" s="107" t="s">
        <v>105</v>
      </c>
      <c r="C7" s="9"/>
      <c r="D7" s="14">
        <v>217</v>
      </c>
      <c r="E7" s="14">
        <v>72</v>
      </c>
      <c r="F7" s="14">
        <v>38</v>
      </c>
      <c r="G7" s="14">
        <v>107</v>
      </c>
      <c r="H7" s="15">
        <v>33</v>
      </c>
      <c r="I7" s="13">
        <v>288</v>
      </c>
      <c r="J7" s="14">
        <v>84</v>
      </c>
      <c r="K7" s="14">
        <v>26</v>
      </c>
      <c r="L7" s="14">
        <v>80</v>
      </c>
      <c r="M7" s="15">
        <v>98</v>
      </c>
      <c r="N7" s="13"/>
      <c r="O7" s="14"/>
      <c r="P7" s="14"/>
      <c r="Q7" s="14"/>
      <c r="R7" s="14"/>
      <c r="S7" s="15"/>
      <c r="T7" s="16"/>
      <c r="U7" s="13" t="s">
        <v>45</v>
      </c>
      <c r="V7" s="17"/>
      <c r="W7" s="17" t="s">
        <v>106</v>
      </c>
      <c r="X7" s="18"/>
      <c r="Y7" s="19"/>
      <c r="Z7" s="13">
        <v>49</v>
      </c>
      <c r="AA7" s="14"/>
      <c r="AB7" s="14"/>
      <c r="AC7" s="14"/>
      <c r="AD7" s="20"/>
      <c r="AE7" s="14">
        <f t="shared" si="0"/>
        <v>-49</v>
      </c>
      <c r="AF7" s="21"/>
      <c r="AG7" s="14"/>
      <c r="AH7" s="14"/>
      <c r="AI7" s="14"/>
      <c r="AJ7" s="14"/>
      <c r="AK7" s="20"/>
      <c r="AL7" s="14">
        <f t="shared" si="1"/>
        <v>0</v>
      </c>
      <c r="AM7" s="21"/>
      <c r="AN7" s="14">
        <v>46</v>
      </c>
      <c r="AO7" s="14">
        <v>83</v>
      </c>
      <c r="AP7" s="14"/>
      <c r="AQ7" s="14"/>
      <c r="AR7" s="14"/>
      <c r="AS7" s="14"/>
      <c r="AT7" s="14"/>
      <c r="AU7" s="14"/>
      <c r="AV7" s="14"/>
      <c r="AW7" s="20"/>
      <c r="AX7" s="14">
        <f t="shared" si="2"/>
        <v>-46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107</v>
      </c>
      <c r="B8" s="107" t="s">
        <v>108</v>
      </c>
      <c r="C8" s="9"/>
      <c r="D8" s="14">
        <v>62</v>
      </c>
      <c r="E8" s="14">
        <v>24</v>
      </c>
      <c r="F8" s="14">
        <v>22</v>
      </c>
      <c r="G8" s="14">
        <v>16</v>
      </c>
      <c r="H8" s="15">
        <v>0</v>
      </c>
      <c r="I8" s="13">
        <v>52</v>
      </c>
      <c r="J8" s="14">
        <v>28</v>
      </c>
      <c r="K8" s="14">
        <v>2</v>
      </c>
      <c r="L8" s="14">
        <v>8</v>
      </c>
      <c r="M8" s="15">
        <v>57</v>
      </c>
      <c r="N8" s="13"/>
      <c r="O8" s="14"/>
      <c r="P8" s="14"/>
      <c r="Q8" s="14"/>
      <c r="R8" s="14"/>
      <c r="S8" s="15"/>
      <c r="T8" s="16"/>
      <c r="U8" s="13" t="s">
        <v>48</v>
      </c>
      <c r="V8" s="17"/>
      <c r="W8" s="17" t="s">
        <v>49</v>
      </c>
      <c r="X8" s="18"/>
      <c r="Y8" s="19"/>
      <c r="Z8" s="13">
        <v>4</v>
      </c>
      <c r="AA8" s="14"/>
      <c r="AB8" s="14"/>
      <c r="AC8" s="14"/>
      <c r="AD8" s="20"/>
      <c r="AE8" s="14">
        <f t="shared" si="0"/>
        <v>-4</v>
      </c>
      <c r="AF8" s="21"/>
      <c r="AG8" s="14"/>
      <c r="AH8" s="14"/>
      <c r="AI8" s="14"/>
      <c r="AJ8" s="14"/>
      <c r="AK8" s="20"/>
      <c r="AL8" s="14">
        <f t="shared" si="1"/>
        <v>0</v>
      </c>
      <c r="AM8" s="21"/>
      <c r="AN8" s="14">
        <v>21</v>
      </c>
      <c r="AO8" s="14">
        <v>42</v>
      </c>
      <c r="AP8" s="14"/>
      <c r="AQ8" s="14"/>
      <c r="AR8" s="14"/>
      <c r="AS8" s="14"/>
      <c r="AT8" s="14"/>
      <c r="AU8" s="14"/>
      <c r="AV8" s="14"/>
      <c r="AW8" s="20"/>
      <c r="AX8" s="14">
        <f t="shared" si="2"/>
        <v>-21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109</v>
      </c>
      <c r="B9" s="107" t="s">
        <v>110</v>
      </c>
      <c r="C9" s="9"/>
      <c r="D9" s="14">
        <v>143</v>
      </c>
      <c r="E9" s="14">
        <v>55</v>
      </c>
      <c r="F9" s="14">
        <v>56</v>
      </c>
      <c r="G9" s="14">
        <v>32</v>
      </c>
      <c r="H9" s="15">
        <v>7</v>
      </c>
      <c r="I9" s="13">
        <v>134</v>
      </c>
      <c r="J9" s="14">
        <v>59</v>
      </c>
      <c r="K9" s="14">
        <v>19</v>
      </c>
      <c r="L9" s="14">
        <v>18</v>
      </c>
      <c r="M9" s="15">
        <v>69</v>
      </c>
      <c r="N9" s="13"/>
      <c r="O9" s="14"/>
      <c r="P9" s="14"/>
      <c r="Q9" s="14"/>
      <c r="R9" s="14"/>
      <c r="S9" s="15"/>
      <c r="T9" s="16"/>
      <c r="U9" s="13" t="s">
        <v>49</v>
      </c>
      <c r="V9" s="17"/>
      <c r="W9" s="17" t="s">
        <v>6</v>
      </c>
      <c r="X9" s="18"/>
      <c r="Y9" s="19"/>
      <c r="Z9" s="13">
        <v>31</v>
      </c>
      <c r="AA9" s="14"/>
      <c r="AB9" s="14"/>
      <c r="AC9" s="14"/>
      <c r="AD9" s="20"/>
      <c r="AE9" s="14">
        <f t="shared" si="0"/>
        <v>-31</v>
      </c>
      <c r="AF9" s="21"/>
      <c r="AG9" s="14"/>
      <c r="AH9" s="14"/>
      <c r="AI9" s="14"/>
      <c r="AJ9" s="14"/>
      <c r="AK9" s="20"/>
      <c r="AL9" s="14">
        <f t="shared" si="1"/>
        <v>0</v>
      </c>
      <c r="AM9" s="21"/>
      <c r="AN9" s="14">
        <v>33</v>
      </c>
      <c r="AO9" s="14">
        <v>50</v>
      </c>
      <c r="AP9" s="14"/>
      <c r="AQ9" s="14"/>
      <c r="AR9" s="14"/>
      <c r="AS9" s="14"/>
      <c r="AT9" s="14"/>
      <c r="AU9" s="14"/>
      <c r="AV9" s="14"/>
      <c r="AW9" s="20"/>
      <c r="AX9" s="14">
        <f t="shared" si="2"/>
        <v>-33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111</v>
      </c>
      <c r="B10" s="107" t="s">
        <v>112</v>
      </c>
      <c r="C10" s="9"/>
      <c r="D10" s="14">
        <v>172</v>
      </c>
      <c r="E10" s="14">
        <v>68</v>
      </c>
      <c r="F10" s="14">
        <v>45</v>
      </c>
      <c r="G10" s="14">
        <v>59</v>
      </c>
      <c r="H10" s="15">
        <v>14</v>
      </c>
      <c r="I10" s="13">
        <v>243</v>
      </c>
      <c r="J10" s="14">
        <v>66</v>
      </c>
      <c r="K10" s="14">
        <v>19</v>
      </c>
      <c r="L10" s="14">
        <v>66</v>
      </c>
      <c r="M10" s="15">
        <v>97</v>
      </c>
      <c r="N10" s="13"/>
      <c r="O10" s="14"/>
      <c r="P10" s="14"/>
      <c r="Q10" s="14"/>
      <c r="R10" s="14"/>
      <c r="S10" s="15"/>
      <c r="T10" s="16"/>
      <c r="U10" s="13" t="s">
        <v>5</v>
      </c>
      <c r="V10" s="17"/>
      <c r="W10" s="17" t="s">
        <v>7</v>
      </c>
      <c r="X10" s="18"/>
      <c r="Y10" s="19"/>
      <c r="Z10" s="13">
        <v>39</v>
      </c>
      <c r="AA10" s="14"/>
      <c r="AB10" s="14"/>
      <c r="AC10" s="14"/>
      <c r="AD10" s="20"/>
      <c r="AE10" s="14">
        <f t="shared" si="0"/>
        <v>-39</v>
      </c>
      <c r="AF10" s="21"/>
      <c r="AG10" s="14"/>
      <c r="AH10" s="14"/>
      <c r="AI10" s="14"/>
      <c r="AJ10" s="14"/>
      <c r="AK10" s="20"/>
      <c r="AL10" s="14">
        <f t="shared" si="1"/>
        <v>0</v>
      </c>
      <c r="AM10" s="21"/>
      <c r="AN10" s="14">
        <v>58</v>
      </c>
      <c r="AO10" s="14">
        <v>100</v>
      </c>
      <c r="AP10" s="14"/>
      <c r="AQ10" s="14"/>
      <c r="AR10" s="14"/>
      <c r="AS10" s="14"/>
      <c r="AT10" s="14"/>
      <c r="AU10" s="14"/>
      <c r="AV10" s="14"/>
      <c r="AW10" s="20"/>
      <c r="AX10" s="14">
        <f t="shared" si="2"/>
        <v>-58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113</v>
      </c>
      <c r="B11" s="107" t="s">
        <v>114</v>
      </c>
      <c r="C11" s="9"/>
      <c r="D11" s="14">
        <v>144</v>
      </c>
      <c r="E11" s="14">
        <v>59</v>
      </c>
      <c r="F11" s="14">
        <v>49</v>
      </c>
      <c r="G11" s="14">
        <v>36</v>
      </c>
      <c r="H11" s="15">
        <v>0</v>
      </c>
      <c r="I11" s="13">
        <v>141</v>
      </c>
      <c r="J11" s="14">
        <v>54</v>
      </c>
      <c r="K11" s="14">
        <v>15</v>
      </c>
      <c r="L11" s="14">
        <v>22</v>
      </c>
      <c r="M11" s="15">
        <v>76</v>
      </c>
      <c r="N11" s="13"/>
      <c r="O11" s="14"/>
      <c r="P11" s="14"/>
      <c r="Q11" s="14"/>
      <c r="R11" s="14"/>
      <c r="S11" s="15"/>
      <c r="T11" s="16"/>
      <c r="U11" s="13" t="s">
        <v>4</v>
      </c>
      <c r="V11" s="17"/>
      <c r="W11" s="17" t="s">
        <v>6</v>
      </c>
      <c r="X11" s="18"/>
      <c r="Y11" s="19"/>
      <c r="Z11" s="13">
        <v>21</v>
      </c>
      <c r="AA11" s="14"/>
      <c r="AB11" s="14"/>
      <c r="AC11" s="14"/>
      <c r="AD11" s="20"/>
      <c r="AE11" s="14">
        <f t="shared" si="0"/>
        <v>-21</v>
      </c>
      <c r="AF11" s="21"/>
      <c r="AG11" s="14"/>
      <c r="AH11" s="14"/>
      <c r="AI11" s="14"/>
      <c r="AJ11" s="14"/>
      <c r="AK11" s="20"/>
      <c r="AL11" s="14">
        <f t="shared" si="1"/>
        <v>0</v>
      </c>
      <c r="AM11" s="21"/>
      <c r="AN11" s="14">
        <v>38</v>
      </c>
      <c r="AO11" s="14">
        <v>67</v>
      </c>
      <c r="AP11" s="14"/>
      <c r="AQ11" s="14"/>
      <c r="AR11" s="14"/>
      <c r="AS11" s="14"/>
      <c r="AT11" s="14"/>
      <c r="AU11" s="14"/>
      <c r="AV11" s="14"/>
      <c r="AW11" s="20"/>
      <c r="AX11" s="14">
        <f t="shared" si="2"/>
        <v>-38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115</v>
      </c>
      <c r="B12" s="107" t="s">
        <v>116</v>
      </c>
      <c r="C12" s="9"/>
      <c r="D12" s="14">
        <v>124</v>
      </c>
      <c r="E12" s="14">
        <v>46</v>
      </c>
      <c r="F12" s="14">
        <v>44</v>
      </c>
      <c r="G12" s="14">
        <v>34</v>
      </c>
      <c r="H12" s="15">
        <v>5</v>
      </c>
      <c r="I12" s="13">
        <v>226</v>
      </c>
      <c r="J12" s="14">
        <v>62</v>
      </c>
      <c r="K12" s="14">
        <v>19</v>
      </c>
      <c r="L12" s="14">
        <v>59</v>
      </c>
      <c r="M12" s="15">
        <v>92</v>
      </c>
      <c r="N12" s="13"/>
      <c r="O12" s="14"/>
      <c r="P12" s="14"/>
      <c r="Q12" s="14"/>
      <c r="R12" s="14"/>
      <c r="S12" s="15"/>
      <c r="T12" s="16"/>
      <c r="U12" s="13" t="s">
        <v>5</v>
      </c>
      <c r="V12" s="17"/>
      <c r="W12" s="17" t="s">
        <v>7</v>
      </c>
      <c r="X12" s="18"/>
      <c r="Y12" s="19"/>
      <c r="Z12" s="13">
        <v>25</v>
      </c>
      <c r="AA12" s="14"/>
      <c r="AB12" s="14"/>
      <c r="AC12" s="14"/>
      <c r="AD12" s="20"/>
      <c r="AE12" s="14">
        <f t="shared" si="0"/>
        <v>-25</v>
      </c>
      <c r="AF12" s="21"/>
      <c r="AG12" s="14"/>
      <c r="AH12" s="14"/>
      <c r="AI12" s="14"/>
      <c r="AJ12" s="14"/>
      <c r="AK12" s="20"/>
      <c r="AL12" s="14">
        <f t="shared" si="1"/>
        <v>0</v>
      </c>
      <c r="AM12" s="21"/>
      <c r="AN12" s="14">
        <v>83</v>
      </c>
      <c r="AO12" s="14">
        <v>83</v>
      </c>
      <c r="AP12" s="14"/>
      <c r="AQ12" s="14"/>
      <c r="AR12" s="14"/>
      <c r="AS12" s="14"/>
      <c r="AT12" s="14"/>
      <c r="AU12" s="14"/>
      <c r="AV12" s="14"/>
      <c r="AW12" s="20"/>
      <c r="AX12" s="14">
        <f t="shared" si="2"/>
        <v>-83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117</v>
      </c>
      <c r="B13" s="107" t="s">
        <v>118</v>
      </c>
      <c r="C13" s="9"/>
      <c r="D13" s="14">
        <v>131</v>
      </c>
      <c r="E13" s="14">
        <v>58</v>
      </c>
      <c r="F13" s="14">
        <v>40</v>
      </c>
      <c r="G13" s="14">
        <v>33</v>
      </c>
      <c r="H13" s="15">
        <v>9</v>
      </c>
      <c r="I13" s="13">
        <v>79</v>
      </c>
      <c r="J13" s="14">
        <v>50</v>
      </c>
      <c r="K13" s="14">
        <v>17</v>
      </c>
      <c r="L13" s="14">
        <v>10</v>
      </c>
      <c r="M13" s="15">
        <v>50</v>
      </c>
      <c r="N13" s="13"/>
      <c r="O13" s="14"/>
      <c r="P13" s="14"/>
      <c r="Q13" s="14"/>
      <c r="R13" s="14"/>
      <c r="S13" s="15"/>
      <c r="T13" s="16"/>
      <c r="U13" s="13" t="s">
        <v>52</v>
      </c>
      <c r="V13" s="17"/>
      <c r="W13" s="17" t="s">
        <v>4</v>
      </c>
      <c r="X13" s="18"/>
      <c r="Y13" s="19"/>
      <c r="Z13" s="13">
        <v>17</v>
      </c>
      <c r="AA13" s="14"/>
      <c r="AB13" s="14"/>
      <c r="AC13" s="14"/>
      <c r="AD13" s="20"/>
      <c r="AE13" s="14">
        <f t="shared" si="0"/>
        <v>-17</v>
      </c>
      <c r="AF13" s="21"/>
      <c r="AG13" s="14"/>
      <c r="AH13" s="14"/>
      <c r="AI13" s="14"/>
      <c r="AJ13" s="14"/>
      <c r="AK13" s="20"/>
      <c r="AL13" s="14">
        <f t="shared" si="1"/>
        <v>0</v>
      </c>
      <c r="AM13" s="21"/>
      <c r="AN13" s="14">
        <v>83</v>
      </c>
      <c r="AO13" s="14">
        <v>83</v>
      </c>
      <c r="AP13" s="14"/>
      <c r="AQ13" s="14"/>
      <c r="AR13" s="14"/>
      <c r="AS13" s="14"/>
      <c r="AT13" s="14"/>
      <c r="AU13" s="14"/>
      <c r="AV13" s="14"/>
      <c r="AW13" s="20"/>
      <c r="AX13" s="14">
        <f t="shared" si="2"/>
        <v>-83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119</v>
      </c>
      <c r="B14" s="108" t="s">
        <v>120</v>
      </c>
      <c r="C14" s="9"/>
      <c r="D14" s="14">
        <v>217</v>
      </c>
      <c r="E14" s="14">
        <v>55</v>
      </c>
      <c r="F14" s="14">
        <v>21</v>
      </c>
      <c r="G14" s="14">
        <v>141</v>
      </c>
      <c r="H14" s="15">
        <v>48</v>
      </c>
      <c r="I14" s="13">
        <v>387</v>
      </c>
      <c r="J14" s="14">
        <v>136</v>
      </c>
      <c r="K14" s="14">
        <v>45</v>
      </c>
      <c r="L14" s="14">
        <v>108</v>
      </c>
      <c r="M14" s="15">
        <v>99</v>
      </c>
      <c r="N14" s="13"/>
      <c r="O14" s="14"/>
      <c r="P14" s="14"/>
      <c r="Q14" s="14"/>
      <c r="R14" s="14"/>
      <c r="S14" s="15"/>
      <c r="T14" s="16"/>
      <c r="U14" s="13" t="s">
        <v>121</v>
      </c>
      <c r="V14" s="17"/>
      <c r="W14" s="17" t="s">
        <v>122</v>
      </c>
      <c r="X14" s="18"/>
      <c r="Y14" s="19"/>
      <c r="Z14" s="30">
        <v>47</v>
      </c>
      <c r="AA14" s="14"/>
      <c r="AB14" s="14"/>
      <c r="AC14" s="14"/>
      <c r="AD14" s="20"/>
      <c r="AE14" s="14">
        <f t="shared" si="0"/>
        <v>-47</v>
      </c>
      <c r="AF14" s="21"/>
      <c r="AG14" s="28"/>
      <c r="AH14" s="14"/>
      <c r="AI14" s="14"/>
      <c r="AJ14" s="14"/>
      <c r="AK14" s="20"/>
      <c r="AL14" s="14">
        <f t="shared" si="1"/>
        <v>0</v>
      </c>
      <c r="AM14" s="21"/>
      <c r="AN14" s="28">
        <v>83</v>
      </c>
      <c r="AO14" s="14">
        <v>83</v>
      </c>
      <c r="AP14" s="14"/>
      <c r="AQ14" s="14"/>
      <c r="AR14" s="14"/>
      <c r="AS14" s="14"/>
      <c r="AT14" s="14"/>
      <c r="AU14" s="14"/>
      <c r="AV14" s="14"/>
      <c r="AW14" s="20"/>
      <c r="AX14" s="14">
        <f t="shared" si="2"/>
        <v>-83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123</v>
      </c>
      <c r="B15" s="107" t="s">
        <v>124</v>
      </c>
      <c r="C15" s="32"/>
      <c r="D15" s="14">
        <v>128</v>
      </c>
      <c r="E15" s="14">
        <v>50</v>
      </c>
      <c r="F15" s="14">
        <v>38</v>
      </c>
      <c r="G15" s="14">
        <v>40</v>
      </c>
      <c r="H15" s="15">
        <v>0</v>
      </c>
      <c r="I15" s="13">
        <v>42</v>
      </c>
      <c r="J15" s="14">
        <v>37</v>
      </c>
      <c r="K15" s="14">
        <v>0</v>
      </c>
      <c r="L15" s="14">
        <v>5</v>
      </c>
      <c r="M15" s="15">
        <v>31</v>
      </c>
      <c r="N15" s="13"/>
      <c r="O15" s="14"/>
      <c r="P15" s="14"/>
      <c r="Q15" s="14"/>
      <c r="R15" s="14"/>
      <c r="S15" s="15"/>
      <c r="T15" s="16"/>
      <c r="U15" s="13" t="s">
        <v>52</v>
      </c>
      <c r="V15" s="17"/>
      <c r="W15" s="17" t="s">
        <v>5</v>
      </c>
      <c r="X15" s="18"/>
      <c r="Y15" s="19"/>
      <c r="Z15" s="13">
        <v>18</v>
      </c>
      <c r="AA15" s="14"/>
      <c r="AB15" s="14"/>
      <c r="AC15" s="14"/>
      <c r="AD15" s="20"/>
      <c r="AE15" s="14">
        <f t="shared" si="0"/>
        <v>-18</v>
      </c>
      <c r="AF15" s="21"/>
      <c r="AG15" s="14"/>
      <c r="AH15" s="14"/>
      <c r="AI15" s="14"/>
      <c r="AJ15" s="14"/>
      <c r="AK15" s="20"/>
      <c r="AL15" s="14">
        <f t="shared" si="1"/>
        <v>0</v>
      </c>
      <c r="AM15" s="21"/>
      <c r="AN15" s="14">
        <v>58</v>
      </c>
      <c r="AO15" s="14">
        <v>58</v>
      </c>
      <c r="AP15" s="14"/>
      <c r="AQ15" s="14"/>
      <c r="AR15" s="14"/>
      <c r="AS15" s="14"/>
      <c r="AT15" s="14"/>
      <c r="AU15" s="14"/>
      <c r="AV15" s="14"/>
      <c r="AW15" s="20"/>
      <c r="AX15" s="14">
        <f t="shared" si="2"/>
        <v>-58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125</v>
      </c>
      <c r="B16" s="107" t="s">
        <v>108</v>
      </c>
      <c r="C16" s="32"/>
      <c r="D16" s="14">
        <v>132</v>
      </c>
      <c r="E16" s="14">
        <v>67</v>
      </c>
      <c r="F16" s="14">
        <v>21</v>
      </c>
      <c r="G16" s="14">
        <v>44</v>
      </c>
      <c r="H16" s="15">
        <v>11</v>
      </c>
      <c r="I16" s="13">
        <v>241</v>
      </c>
      <c r="J16" s="14">
        <v>68</v>
      </c>
      <c r="K16" s="14">
        <v>18</v>
      </c>
      <c r="L16" s="14">
        <v>69</v>
      </c>
      <c r="M16" s="15">
        <v>93</v>
      </c>
      <c r="N16" s="13"/>
      <c r="O16" s="14"/>
      <c r="P16" s="14"/>
      <c r="Q16" s="14"/>
      <c r="R16" s="14"/>
      <c r="S16" s="15"/>
      <c r="T16" s="16"/>
      <c r="U16" s="13" t="s">
        <v>45</v>
      </c>
      <c r="V16" s="17"/>
      <c r="W16" s="17" t="s">
        <v>106</v>
      </c>
      <c r="X16" s="18"/>
      <c r="Y16" s="19"/>
      <c r="Z16" s="13">
        <v>47</v>
      </c>
      <c r="AA16" s="14"/>
      <c r="AB16" s="14"/>
      <c r="AC16" s="14"/>
      <c r="AD16" s="20"/>
      <c r="AE16" s="14">
        <f t="shared" si="0"/>
        <v>-47</v>
      </c>
      <c r="AF16" s="21"/>
      <c r="AG16" s="14"/>
      <c r="AH16" s="14"/>
      <c r="AI16" s="14"/>
      <c r="AJ16" s="14"/>
      <c r="AK16" s="20"/>
      <c r="AL16" s="14">
        <f t="shared" si="1"/>
        <v>0</v>
      </c>
      <c r="AM16" s="21"/>
      <c r="AN16" s="14">
        <v>92</v>
      </c>
      <c r="AO16" s="14">
        <v>92</v>
      </c>
      <c r="AP16" s="14"/>
      <c r="AQ16" s="14"/>
      <c r="AR16" s="14"/>
      <c r="AS16" s="14"/>
      <c r="AT16" s="14"/>
      <c r="AU16" s="14"/>
      <c r="AV16" s="14"/>
      <c r="AW16" s="20"/>
      <c r="AX16" s="14">
        <f t="shared" si="2"/>
        <v>-92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126</v>
      </c>
      <c r="B17" s="107" t="s">
        <v>127</v>
      </c>
      <c r="C17" s="32"/>
      <c r="D17" s="14">
        <v>128</v>
      </c>
      <c r="E17" s="14">
        <v>50</v>
      </c>
      <c r="F17" s="14">
        <v>60</v>
      </c>
      <c r="G17" s="14">
        <v>18</v>
      </c>
      <c r="H17" s="15">
        <v>5</v>
      </c>
      <c r="I17" s="13">
        <v>80</v>
      </c>
      <c r="J17" s="14">
        <v>28</v>
      </c>
      <c r="K17" s="14">
        <v>9</v>
      </c>
      <c r="L17" s="14">
        <v>11</v>
      </c>
      <c r="M17" s="15">
        <v>65</v>
      </c>
      <c r="N17" s="13"/>
      <c r="O17" s="14"/>
      <c r="P17" s="14"/>
      <c r="Q17" s="14"/>
      <c r="R17" s="14"/>
      <c r="S17" s="15"/>
      <c r="T17" s="16"/>
      <c r="U17" s="13" t="s">
        <v>52</v>
      </c>
      <c r="V17" s="17"/>
      <c r="W17" s="17" t="s">
        <v>49</v>
      </c>
      <c r="X17" s="18"/>
      <c r="Y17" s="19"/>
      <c r="Z17" s="13">
        <v>12</v>
      </c>
      <c r="AA17" s="14"/>
      <c r="AB17" s="14"/>
      <c r="AC17" s="14"/>
      <c r="AD17" s="20"/>
      <c r="AE17" s="14">
        <f t="shared" si="0"/>
        <v>-12</v>
      </c>
      <c r="AF17" s="21"/>
      <c r="AG17" s="14"/>
      <c r="AH17" s="14"/>
      <c r="AI17" s="14"/>
      <c r="AJ17" s="14"/>
      <c r="AK17" s="20"/>
      <c r="AL17" s="14">
        <f t="shared" si="1"/>
        <v>0</v>
      </c>
      <c r="AM17" s="21"/>
      <c r="AN17" s="14">
        <v>58</v>
      </c>
      <c r="AO17" s="14">
        <v>58</v>
      </c>
      <c r="AP17" s="14"/>
      <c r="AQ17" s="14"/>
      <c r="AR17" s="14"/>
      <c r="AS17" s="14"/>
      <c r="AT17" s="14"/>
      <c r="AU17" s="14"/>
      <c r="AV17" s="14"/>
      <c r="AW17" s="20"/>
      <c r="AX17" s="14">
        <f t="shared" si="2"/>
        <v>-58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128</v>
      </c>
      <c r="B18" s="107" t="s">
        <v>129</v>
      </c>
      <c r="C18" s="32"/>
      <c r="D18" s="14">
        <v>91</v>
      </c>
      <c r="E18" s="14">
        <v>34</v>
      </c>
      <c r="F18" s="14">
        <v>40</v>
      </c>
      <c r="G18" s="14">
        <v>17</v>
      </c>
      <c r="H18" s="15">
        <v>0</v>
      </c>
      <c r="I18" s="13">
        <v>39</v>
      </c>
      <c r="J18" s="14">
        <v>27</v>
      </c>
      <c r="K18" s="14">
        <v>2</v>
      </c>
      <c r="L18" s="14">
        <v>10</v>
      </c>
      <c r="M18" s="15">
        <v>34</v>
      </c>
      <c r="N18" s="13"/>
      <c r="O18" s="14"/>
      <c r="P18" s="14"/>
      <c r="Q18" s="14"/>
      <c r="R18" s="14"/>
      <c r="S18" s="15"/>
      <c r="T18" s="16"/>
      <c r="U18" s="13" t="s">
        <v>52</v>
      </c>
      <c r="V18" s="17"/>
      <c r="W18" s="17" t="s">
        <v>49</v>
      </c>
      <c r="X18" s="18"/>
      <c r="Y18" s="19"/>
      <c r="Z18" s="13">
        <v>10</v>
      </c>
      <c r="AA18" s="14"/>
      <c r="AB18" s="14"/>
      <c r="AC18" s="14"/>
      <c r="AD18" s="20"/>
      <c r="AE18" s="14">
        <f t="shared" si="0"/>
        <v>-10</v>
      </c>
      <c r="AF18" s="21"/>
      <c r="AG18" s="14"/>
      <c r="AH18" s="14"/>
      <c r="AI18" s="14"/>
      <c r="AJ18" s="14"/>
      <c r="AK18" s="20"/>
      <c r="AL18" s="14">
        <f t="shared" si="1"/>
        <v>0</v>
      </c>
      <c r="AM18" s="21"/>
      <c r="AN18" s="14">
        <v>42</v>
      </c>
      <c r="AO18" s="14">
        <v>42</v>
      </c>
      <c r="AP18" s="14"/>
      <c r="AQ18" s="14"/>
      <c r="AR18" s="14"/>
      <c r="AS18" s="14"/>
      <c r="AT18" s="14"/>
      <c r="AU18" s="14"/>
      <c r="AV18" s="14"/>
      <c r="AW18" s="20"/>
      <c r="AX18" s="14">
        <f t="shared" si="2"/>
        <v>-42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130</v>
      </c>
      <c r="B19" s="107" t="s">
        <v>112</v>
      </c>
      <c r="C19" s="32"/>
      <c r="D19" s="14">
        <v>98</v>
      </c>
      <c r="E19" s="14">
        <v>42</v>
      </c>
      <c r="F19" s="14">
        <v>31</v>
      </c>
      <c r="G19" s="14">
        <v>25</v>
      </c>
      <c r="H19" s="15">
        <v>0</v>
      </c>
      <c r="I19" s="13">
        <v>57</v>
      </c>
      <c r="J19" s="14">
        <v>32</v>
      </c>
      <c r="K19" s="14">
        <v>7</v>
      </c>
      <c r="L19" s="14">
        <v>10</v>
      </c>
      <c r="M19" s="15">
        <v>53</v>
      </c>
      <c r="N19" s="13"/>
      <c r="O19" s="14"/>
      <c r="P19" s="14"/>
      <c r="Q19" s="14"/>
      <c r="R19" s="14"/>
      <c r="S19" s="15"/>
      <c r="T19" s="16"/>
      <c r="U19" s="13" t="s">
        <v>52</v>
      </c>
      <c r="V19" s="17"/>
      <c r="W19" s="17" t="s">
        <v>4</v>
      </c>
      <c r="X19" s="18"/>
      <c r="Y19" s="19"/>
      <c r="Z19" s="13">
        <v>12</v>
      </c>
      <c r="AA19" s="14"/>
      <c r="AB19" s="14"/>
      <c r="AC19" s="14"/>
      <c r="AD19" s="20"/>
      <c r="AE19" s="14">
        <f t="shared" si="0"/>
        <v>-12</v>
      </c>
      <c r="AF19" s="21"/>
      <c r="AG19" s="14"/>
      <c r="AH19" s="14"/>
      <c r="AI19" s="14"/>
      <c r="AJ19" s="14"/>
      <c r="AK19" s="20"/>
      <c r="AL19" s="14">
        <f t="shared" si="1"/>
        <v>0</v>
      </c>
      <c r="AM19" s="21"/>
      <c r="AN19" s="14">
        <v>50</v>
      </c>
      <c r="AO19" s="14">
        <v>50</v>
      </c>
      <c r="AP19" s="14"/>
      <c r="AQ19" s="14"/>
      <c r="AR19" s="14"/>
      <c r="AS19" s="14"/>
      <c r="AT19" s="14"/>
      <c r="AU19" s="14"/>
      <c r="AV19" s="14"/>
      <c r="AW19" s="20"/>
      <c r="AX19" s="14">
        <f t="shared" si="2"/>
        <v>-50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85</v>
      </c>
      <c r="B20" s="108" t="s">
        <v>131</v>
      </c>
      <c r="C20" s="32"/>
      <c r="D20" s="14">
        <v>81</v>
      </c>
      <c r="E20" s="14">
        <v>26</v>
      </c>
      <c r="F20" s="14">
        <v>34</v>
      </c>
      <c r="G20" s="14">
        <v>21</v>
      </c>
      <c r="H20" s="15">
        <v>1</v>
      </c>
      <c r="I20" s="13">
        <v>87</v>
      </c>
      <c r="J20" s="14">
        <v>50</v>
      </c>
      <c r="K20" s="14">
        <v>3</v>
      </c>
      <c r="L20" s="14">
        <v>8</v>
      </c>
      <c r="M20" s="15">
        <v>62</v>
      </c>
      <c r="N20" s="13"/>
      <c r="O20" s="14"/>
      <c r="P20" s="14"/>
      <c r="Q20" s="14"/>
      <c r="R20" s="14"/>
      <c r="S20" s="15"/>
      <c r="T20" s="16"/>
      <c r="U20" s="13" t="s">
        <v>48</v>
      </c>
      <c r="V20" s="17"/>
      <c r="W20" s="17" t="s">
        <v>52</v>
      </c>
      <c r="X20" s="18"/>
      <c r="Y20" s="19"/>
      <c r="Z20" s="13">
        <v>15</v>
      </c>
      <c r="AA20" s="14"/>
      <c r="AB20" s="14"/>
      <c r="AC20" s="14"/>
      <c r="AD20" s="20"/>
      <c r="AE20" s="14">
        <f t="shared" si="0"/>
        <v>-15</v>
      </c>
      <c r="AF20" s="21"/>
      <c r="AG20" s="14"/>
      <c r="AH20" s="14"/>
      <c r="AI20" s="14"/>
      <c r="AJ20" s="14"/>
      <c r="AK20" s="20"/>
      <c r="AL20" s="14">
        <f t="shared" si="1"/>
        <v>0</v>
      </c>
      <c r="AM20" s="21"/>
      <c r="AN20" s="14">
        <v>58</v>
      </c>
      <c r="AO20" s="14">
        <v>58</v>
      </c>
      <c r="AP20" s="14"/>
      <c r="AQ20" s="14"/>
      <c r="AR20" s="14"/>
      <c r="AS20" s="14"/>
      <c r="AT20" s="14"/>
      <c r="AU20" s="14"/>
      <c r="AV20" s="14"/>
      <c r="AW20" s="20"/>
      <c r="AX20" s="14">
        <f t="shared" si="2"/>
        <v>-58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85</v>
      </c>
      <c r="B21" s="108" t="s">
        <v>132</v>
      </c>
      <c r="C21" s="9"/>
      <c r="D21" s="14">
        <v>78</v>
      </c>
      <c r="E21" s="14">
        <v>37</v>
      </c>
      <c r="F21" s="14">
        <v>24</v>
      </c>
      <c r="G21" s="14">
        <v>17</v>
      </c>
      <c r="H21" s="15">
        <v>0</v>
      </c>
      <c r="I21" s="13">
        <v>46</v>
      </c>
      <c r="J21" s="14">
        <v>33</v>
      </c>
      <c r="K21" s="14">
        <v>3</v>
      </c>
      <c r="L21" s="14">
        <v>8</v>
      </c>
      <c r="M21" s="15">
        <v>50</v>
      </c>
      <c r="N21" s="13"/>
      <c r="O21" s="14"/>
      <c r="P21" s="14"/>
      <c r="Q21" s="14"/>
      <c r="R21" s="14"/>
      <c r="S21" s="15"/>
      <c r="T21" s="16"/>
      <c r="U21" s="13" t="s">
        <v>48</v>
      </c>
      <c r="V21" s="17"/>
      <c r="W21" s="17" t="s">
        <v>4</v>
      </c>
      <c r="X21" s="18"/>
      <c r="Y21" s="19"/>
      <c r="Z21" s="13">
        <v>15</v>
      </c>
      <c r="AA21" s="14"/>
      <c r="AB21" s="14"/>
      <c r="AC21" s="14"/>
      <c r="AD21" s="20"/>
      <c r="AE21" s="14">
        <f t="shared" si="0"/>
        <v>-15</v>
      </c>
      <c r="AF21" s="21"/>
      <c r="AG21" s="14"/>
      <c r="AH21" s="14"/>
      <c r="AI21" s="14"/>
      <c r="AJ21" s="14"/>
      <c r="AK21" s="20"/>
      <c r="AL21" s="14">
        <f t="shared" si="1"/>
        <v>0</v>
      </c>
      <c r="AM21" s="21"/>
      <c r="AN21" s="14">
        <v>58</v>
      </c>
      <c r="AO21" s="14">
        <v>58</v>
      </c>
      <c r="AP21" s="14"/>
      <c r="AQ21" s="14"/>
      <c r="AR21" s="14"/>
      <c r="AS21" s="14"/>
      <c r="AT21" s="14"/>
      <c r="AU21" s="14"/>
      <c r="AV21" s="14"/>
      <c r="AW21" s="20"/>
      <c r="AX21" s="14">
        <f t="shared" si="2"/>
        <v>-58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106" t="s">
        <v>133</v>
      </c>
      <c r="B22" s="107" t="s">
        <v>134</v>
      </c>
      <c r="C22" s="9"/>
      <c r="D22" s="14">
        <v>33</v>
      </c>
      <c r="E22" s="14">
        <v>22</v>
      </c>
      <c r="F22" s="14">
        <v>3</v>
      </c>
      <c r="G22" s="14">
        <v>8</v>
      </c>
      <c r="H22" s="15">
        <v>0</v>
      </c>
      <c r="I22" s="13">
        <v>43</v>
      </c>
      <c r="J22" s="14">
        <v>38</v>
      </c>
      <c r="K22" s="14">
        <v>0</v>
      </c>
      <c r="L22" s="14">
        <v>5</v>
      </c>
      <c r="M22" s="15">
        <v>29</v>
      </c>
      <c r="N22" s="13"/>
      <c r="O22" s="14"/>
      <c r="P22" s="14"/>
      <c r="Q22" s="14"/>
      <c r="R22" s="14"/>
      <c r="S22" s="15"/>
      <c r="T22" s="16"/>
      <c r="U22" s="13" t="s">
        <v>48</v>
      </c>
      <c r="V22" s="17"/>
      <c r="W22" s="17" t="s">
        <v>48</v>
      </c>
      <c r="X22" s="18"/>
      <c r="Y22" s="19"/>
      <c r="Z22" s="13">
        <v>12</v>
      </c>
      <c r="AA22" s="14"/>
      <c r="AB22" s="14"/>
      <c r="AC22" s="14"/>
      <c r="AD22" s="20"/>
      <c r="AE22" s="14">
        <f t="shared" si="0"/>
        <v>-12</v>
      </c>
      <c r="AF22" s="21"/>
      <c r="AG22" s="14"/>
      <c r="AH22" s="14"/>
      <c r="AI22" s="14"/>
      <c r="AJ22" s="14"/>
      <c r="AK22" s="20"/>
      <c r="AL22" s="14">
        <f t="shared" si="1"/>
        <v>0</v>
      </c>
      <c r="AM22" s="21"/>
      <c r="AN22" s="14">
        <v>50</v>
      </c>
      <c r="AO22" s="14">
        <v>50</v>
      </c>
      <c r="AP22" s="14"/>
      <c r="AQ22" s="14"/>
      <c r="AR22" s="14"/>
      <c r="AS22" s="14"/>
      <c r="AT22" s="14"/>
      <c r="AU22" s="14"/>
      <c r="AV22" s="14"/>
      <c r="AW22" s="20"/>
      <c r="AX22" s="14">
        <f t="shared" si="2"/>
        <v>-50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106" t="s">
        <v>135</v>
      </c>
      <c r="B23" s="107" t="s">
        <v>136</v>
      </c>
      <c r="C23" s="9"/>
      <c r="D23" s="14">
        <v>134</v>
      </c>
      <c r="E23" s="14">
        <v>48</v>
      </c>
      <c r="F23" s="14">
        <v>46</v>
      </c>
      <c r="G23" s="14">
        <v>40</v>
      </c>
      <c r="H23" s="15">
        <v>0</v>
      </c>
      <c r="I23" s="13">
        <v>144</v>
      </c>
      <c r="J23" s="14">
        <v>36</v>
      </c>
      <c r="K23" s="14">
        <v>12</v>
      </c>
      <c r="L23" s="14">
        <v>52</v>
      </c>
      <c r="M23" s="15">
        <v>73</v>
      </c>
      <c r="N23" s="13"/>
      <c r="O23" s="14"/>
      <c r="P23" s="14"/>
      <c r="Q23" s="14"/>
      <c r="R23" s="14"/>
      <c r="S23" s="15"/>
      <c r="T23" s="16"/>
      <c r="U23" s="13" t="s">
        <v>5</v>
      </c>
      <c r="V23" s="17"/>
      <c r="W23" s="17" t="s">
        <v>6</v>
      </c>
      <c r="X23" s="18"/>
      <c r="Y23" s="19"/>
      <c r="Z23" s="13">
        <v>24</v>
      </c>
      <c r="AA23" s="14"/>
      <c r="AB23" s="14"/>
      <c r="AC23" s="14"/>
      <c r="AD23" s="20"/>
      <c r="AE23" s="14">
        <f t="shared" si="0"/>
        <v>-24</v>
      </c>
      <c r="AF23" s="21"/>
      <c r="AG23" s="14"/>
      <c r="AH23" s="14"/>
      <c r="AI23" s="14"/>
      <c r="AJ23" s="14"/>
      <c r="AK23" s="20"/>
      <c r="AL23" s="14">
        <f t="shared" si="1"/>
        <v>0</v>
      </c>
      <c r="AM23" s="21"/>
      <c r="AN23" s="14">
        <v>58</v>
      </c>
      <c r="AO23" s="14">
        <v>58</v>
      </c>
      <c r="AP23" s="14"/>
      <c r="AQ23" s="14"/>
      <c r="AR23" s="14"/>
      <c r="AS23" s="14"/>
      <c r="AT23" s="14"/>
      <c r="AU23" s="14"/>
      <c r="AV23" s="14"/>
      <c r="AW23" s="20"/>
      <c r="AX23" s="14">
        <f t="shared" si="2"/>
        <v>-58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23"/>
      <c r="B24" s="24"/>
      <c r="C24" s="9"/>
      <c r="D24" s="14"/>
      <c r="E24" s="14"/>
      <c r="F24" s="14"/>
      <c r="G24" s="14"/>
      <c r="H24" s="15"/>
      <c r="I24" s="13"/>
      <c r="J24" s="14"/>
      <c r="K24" s="14"/>
      <c r="L24" s="14"/>
      <c r="M24" s="15"/>
      <c r="N24" s="13"/>
      <c r="O24" s="14"/>
      <c r="P24" s="14"/>
      <c r="Q24" s="14"/>
      <c r="R24" s="14"/>
      <c r="S24" s="15"/>
      <c r="T24" s="16"/>
      <c r="U24" s="13"/>
      <c r="V24" s="17"/>
      <c r="W24" s="17"/>
      <c r="X24" s="18"/>
      <c r="Y24" s="19"/>
      <c r="Z24" s="13"/>
      <c r="AA24" s="14"/>
      <c r="AB24" s="14"/>
      <c r="AC24" s="14"/>
      <c r="AD24" s="20"/>
      <c r="AE24" s="14">
        <f t="shared" si="0"/>
        <v>0</v>
      </c>
      <c r="AF24" s="21"/>
      <c r="AG24" s="14"/>
      <c r="AH24" s="14"/>
      <c r="AI24" s="14"/>
      <c r="AJ24" s="14"/>
      <c r="AK24" s="20"/>
      <c r="AL24" s="14">
        <f t="shared" si="1"/>
        <v>0</v>
      </c>
      <c r="AM24" s="21"/>
      <c r="AN24" s="14"/>
      <c r="AO24" s="14"/>
      <c r="AP24" s="14"/>
      <c r="AQ24" s="14"/>
      <c r="AR24" s="14"/>
      <c r="AS24" s="14"/>
      <c r="AT24" s="14"/>
      <c r="AU24" s="14"/>
      <c r="AV24" s="14"/>
      <c r="AW24" s="20"/>
      <c r="AX24" s="14">
        <f t="shared" si="2"/>
        <v>0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23"/>
      <c r="B25" s="24"/>
      <c r="C25" s="9"/>
      <c r="D25" s="14"/>
      <c r="E25" s="14"/>
      <c r="F25" s="14"/>
      <c r="G25" s="14"/>
      <c r="H25" s="15"/>
      <c r="I25" s="13"/>
      <c r="J25" s="14"/>
      <c r="K25" s="14"/>
      <c r="L25" s="14"/>
      <c r="M25" s="15"/>
      <c r="N25" s="13"/>
      <c r="O25" s="14"/>
      <c r="P25" s="14"/>
      <c r="Q25" s="14"/>
      <c r="R25" s="14"/>
      <c r="S25" s="15"/>
      <c r="T25" s="16"/>
      <c r="U25" s="13"/>
      <c r="V25" s="17"/>
      <c r="W25" s="17"/>
      <c r="X25" s="18"/>
      <c r="Y25" s="19"/>
      <c r="Z25" s="13"/>
      <c r="AA25" s="14"/>
      <c r="AB25" s="14"/>
      <c r="AC25" s="14"/>
      <c r="AD25" s="20"/>
      <c r="AE25" s="14">
        <f t="shared" si="0"/>
        <v>0</v>
      </c>
      <c r="AF25" s="21"/>
      <c r="AG25" s="14"/>
      <c r="AH25" s="14"/>
      <c r="AI25" s="14"/>
      <c r="AJ25" s="14"/>
      <c r="AK25" s="20"/>
      <c r="AL25" s="14">
        <f t="shared" si="1"/>
        <v>0</v>
      </c>
      <c r="AM25" s="21"/>
      <c r="AN25" s="14"/>
      <c r="AO25" s="14"/>
      <c r="AP25" s="14"/>
      <c r="AQ25" s="14"/>
      <c r="AR25" s="14"/>
      <c r="AS25" s="14"/>
      <c r="AT25" s="14"/>
      <c r="AU25" s="14"/>
      <c r="AV25" s="14"/>
      <c r="AW25" s="20"/>
      <c r="AX25" s="14">
        <f t="shared" si="2"/>
        <v>0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23"/>
      <c r="B26" s="24"/>
      <c r="C26" s="32"/>
      <c r="D26" s="14"/>
      <c r="E26" s="14"/>
      <c r="F26" s="14"/>
      <c r="G26" s="14"/>
      <c r="H26" s="15"/>
      <c r="I26" s="13"/>
      <c r="J26" s="14"/>
      <c r="K26" s="14"/>
      <c r="L26" s="14"/>
      <c r="M26" s="15"/>
      <c r="N26" s="13"/>
      <c r="O26" s="14"/>
      <c r="P26" s="14"/>
      <c r="Q26" s="14"/>
      <c r="R26" s="14"/>
      <c r="S26" s="15"/>
      <c r="T26" s="16"/>
      <c r="U26" s="13"/>
      <c r="V26" s="17"/>
      <c r="W26" s="17"/>
      <c r="X26" s="18"/>
      <c r="Y26" s="19"/>
      <c r="Z26" s="13"/>
      <c r="AA26" s="14"/>
      <c r="AB26" s="14"/>
      <c r="AC26" s="14"/>
      <c r="AD26" s="20"/>
      <c r="AE26" s="14">
        <f t="shared" si="0"/>
        <v>0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/>
      <c r="AO26" s="14"/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0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23"/>
      <c r="B27" s="24"/>
      <c r="C27" s="32"/>
      <c r="D27" s="14"/>
      <c r="E27" s="14"/>
      <c r="F27" s="14"/>
      <c r="G27" s="14"/>
      <c r="H27" s="15"/>
      <c r="I27" s="13"/>
      <c r="J27" s="14"/>
      <c r="K27" s="14"/>
      <c r="L27" s="14"/>
      <c r="M27" s="15"/>
      <c r="N27" s="13"/>
      <c r="O27" s="14"/>
      <c r="P27" s="14"/>
      <c r="Q27" s="14"/>
      <c r="R27" s="14"/>
      <c r="S27" s="15"/>
      <c r="T27" s="16"/>
      <c r="U27" s="13"/>
      <c r="V27" s="17"/>
      <c r="W27" s="17"/>
      <c r="X27" s="18"/>
      <c r="Y27" s="19"/>
      <c r="Z27" s="13"/>
      <c r="AA27" s="14"/>
      <c r="AB27" s="14"/>
      <c r="AC27" s="14"/>
      <c r="AD27" s="20"/>
      <c r="AE27" s="14">
        <f t="shared" si="0"/>
        <v>0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/>
      <c r="AO27" s="14"/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0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23"/>
      <c r="B28" s="24"/>
      <c r="C28" s="9"/>
      <c r="D28" s="14"/>
      <c r="E28" s="14"/>
      <c r="F28" s="14"/>
      <c r="G28" s="14"/>
      <c r="H28" s="15"/>
      <c r="I28" s="13"/>
      <c r="J28" s="14"/>
      <c r="K28" s="14"/>
      <c r="L28" s="14"/>
      <c r="M28" s="15"/>
      <c r="N28" s="13"/>
      <c r="O28" s="14"/>
      <c r="P28" s="14"/>
      <c r="Q28" s="14"/>
      <c r="R28" s="14"/>
      <c r="S28" s="15"/>
      <c r="T28" s="16"/>
      <c r="U28" s="13"/>
      <c r="V28" s="14"/>
      <c r="W28" s="14"/>
      <c r="X28" s="34"/>
      <c r="Y28" s="19"/>
      <c r="Z28" s="13"/>
      <c r="AA28" s="14"/>
      <c r="AB28" s="14"/>
      <c r="AC28" s="14"/>
      <c r="AD28" s="14"/>
      <c r="AE28" s="14">
        <f t="shared" si="0"/>
        <v>0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0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33"/>
      <c r="B29" s="29"/>
      <c r="C29" s="9"/>
      <c r="D29" s="14"/>
      <c r="E29" s="14"/>
      <c r="F29" s="14"/>
      <c r="G29" s="14"/>
      <c r="H29" s="15"/>
      <c r="I29" s="13"/>
      <c r="J29" s="14"/>
      <c r="K29" s="14"/>
      <c r="L29" s="14"/>
      <c r="M29" s="15"/>
      <c r="N29" s="13"/>
      <c r="O29" s="14"/>
      <c r="P29" s="14"/>
      <c r="Q29" s="14"/>
      <c r="R29" s="14"/>
      <c r="S29" s="15"/>
      <c r="T29" s="16"/>
      <c r="U29" s="13"/>
      <c r="V29" s="14"/>
      <c r="W29" s="14"/>
      <c r="X29" s="34"/>
      <c r="Y29" s="19"/>
      <c r="Z29" s="13"/>
      <c r="AA29" s="14"/>
      <c r="AB29" s="14"/>
      <c r="AC29" s="17"/>
      <c r="AD29" s="17"/>
      <c r="AE29" s="14">
        <f t="shared" si="0"/>
        <v>0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0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29"/>
      <c r="B30" s="33"/>
      <c r="C30" s="9"/>
      <c r="D30" s="14"/>
      <c r="E30" s="14"/>
      <c r="F30" s="14"/>
      <c r="G30" s="14"/>
      <c r="H30" s="15"/>
      <c r="I30" s="13"/>
      <c r="J30" s="14"/>
      <c r="K30" s="14"/>
      <c r="L30" s="14"/>
      <c r="M30" s="15"/>
      <c r="N30" s="13"/>
      <c r="O30" s="14"/>
      <c r="P30" s="14"/>
      <c r="Q30" s="14"/>
      <c r="R30" s="14"/>
      <c r="S30" s="15"/>
      <c r="T30" s="16"/>
      <c r="U30" s="13"/>
      <c r="V30" s="14"/>
      <c r="W30" s="14"/>
      <c r="X30" s="34"/>
      <c r="Y30" s="19"/>
      <c r="Z30" s="13"/>
      <c r="AA30" s="14"/>
      <c r="AB30" s="14"/>
      <c r="AC30" s="17"/>
      <c r="AD30" s="17"/>
      <c r="AE30" s="14">
        <f t="shared" si="0"/>
        <v>0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0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29"/>
      <c r="B31" s="33"/>
      <c r="C31" s="9"/>
      <c r="D31" s="14"/>
      <c r="E31" s="14"/>
      <c r="F31" s="14"/>
      <c r="G31" s="14"/>
      <c r="H31" s="15"/>
      <c r="I31" s="13"/>
      <c r="J31" s="14"/>
      <c r="K31" s="14"/>
      <c r="L31" s="14"/>
      <c r="M31" s="15"/>
      <c r="N31" s="13"/>
      <c r="O31" s="14"/>
      <c r="P31" s="14"/>
      <c r="Q31" s="14"/>
      <c r="R31" s="14"/>
      <c r="S31" s="15"/>
      <c r="T31" s="16"/>
      <c r="U31" s="13"/>
      <c r="V31" s="14"/>
      <c r="W31" s="14"/>
      <c r="X31" s="34"/>
      <c r="Y31" s="19"/>
      <c r="Z31" s="13"/>
      <c r="AA31" s="14"/>
      <c r="AB31" s="14"/>
      <c r="AC31" s="14"/>
      <c r="AD31" s="14"/>
      <c r="AE31" s="14">
        <f t="shared" si="0"/>
        <v>0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0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29"/>
      <c r="B32" s="33"/>
      <c r="C32" s="9"/>
      <c r="D32" s="14"/>
      <c r="E32" s="14"/>
      <c r="F32" s="14"/>
      <c r="G32" s="14"/>
      <c r="H32" s="15"/>
      <c r="I32" s="13"/>
      <c r="J32" s="14"/>
      <c r="K32" s="14"/>
      <c r="L32" s="14"/>
      <c r="M32" s="15"/>
      <c r="N32" s="13"/>
      <c r="O32" s="14"/>
      <c r="P32" s="14"/>
      <c r="Q32" s="14"/>
      <c r="R32" s="14"/>
      <c r="S32" s="15"/>
      <c r="T32" s="16"/>
      <c r="U32" s="13"/>
      <c r="V32" s="14"/>
      <c r="W32" s="14"/>
      <c r="X32" s="34"/>
      <c r="Y32" s="19"/>
      <c r="Z32" s="13"/>
      <c r="AA32" s="14"/>
      <c r="AB32" s="14"/>
      <c r="AC32" s="14"/>
      <c r="AD32" s="14"/>
      <c r="AE32" s="14">
        <f t="shared" si="0"/>
        <v>0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0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119.05</v>
      </c>
      <c r="E35" s="37"/>
      <c r="F35" s="37">
        <f t="shared" ref="F35:S35" si="3">AVERAGE(F4:F34)</f>
        <v>34.85</v>
      </c>
      <c r="G35" s="37">
        <f t="shared" si="3"/>
        <v>37.6</v>
      </c>
      <c r="H35" s="37">
        <f t="shared" si="3"/>
        <v>6.85</v>
      </c>
      <c r="I35" s="37">
        <f t="shared" si="3"/>
        <v>129.05000000000001</v>
      </c>
      <c r="J35" s="37">
        <f t="shared" si="3"/>
        <v>49.85</v>
      </c>
      <c r="K35" s="37">
        <f t="shared" si="3"/>
        <v>11.85</v>
      </c>
      <c r="L35" s="37">
        <f t="shared" si="3"/>
        <v>29.35</v>
      </c>
      <c r="M35" s="37">
        <f t="shared" si="3"/>
        <v>65.849999999999994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23.9</v>
      </c>
      <c r="AA35" s="37" t="e">
        <f t="shared" si="4"/>
        <v>#DIV/0!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-15.419354838709678</v>
      </c>
      <c r="AF35" s="38"/>
      <c r="AG35" s="37" t="e">
        <f t="shared" ref="AG35:AL35" si="5">AVERAGE(AG4:AG34)</f>
        <v>#DIV/0!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0</v>
      </c>
      <c r="AM35" s="21"/>
      <c r="AN35" s="39">
        <f t="shared" ref="AN35:AQ35" si="6">AVERAGE(AN4:AN34)</f>
        <v>53.65</v>
      </c>
      <c r="AO35" s="39">
        <f t="shared" si="6"/>
        <v>67</v>
      </c>
      <c r="AP35" s="39" t="e">
        <f t="shared" si="6"/>
        <v>#DIV/0!</v>
      </c>
      <c r="AQ35" s="39" t="e">
        <f t="shared" si="6"/>
        <v>#DIV/0!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-34.612903225806448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f ca="1">COUNTA(valuesByColor("#a4c2f4", "#000000",D4:D34))</f>
        <v>1</v>
      </c>
      <c r="E36" s="41"/>
      <c r="F36" s="41">
        <f t="shared" ref="F36:S36" ca="1" si="8">COUNTA(valuesByColor("#a4c2f4", "#000000",F4:F34))</f>
        <v>1</v>
      </c>
      <c r="G36" s="41">
        <f t="shared" ca="1" si="8"/>
        <v>1</v>
      </c>
      <c r="H36" s="41">
        <f t="shared" ca="1" si="8"/>
        <v>1</v>
      </c>
      <c r="I36" s="41">
        <f t="shared" ca="1" si="8"/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f ca="1">COUNTA(valuesByColor("#b7e1cd", "#000000", D4:D34))</f>
        <v>1</v>
      </c>
      <c r="E37" s="41"/>
      <c r="F37" s="41">
        <f t="shared" ref="F37:S37" ca="1" si="14">COUNTA(valuesByColor("#b7e1cd", "#000000", F4:F34))</f>
        <v>1</v>
      </c>
      <c r="G37" s="41">
        <f t="shared" ca="1" si="14"/>
        <v>1</v>
      </c>
      <c r="H37" s="41">
        <f t="shared" ca="1" si="14"/>
        <v>1</v>
      </c>
      <c r="I37" s="41">
        <f t="shared" ca="1" si="14"/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f ca="1">COUNTA(valuesByColor("#fce8b2", "#000000",D4:D34))</f>
        <v>1</v>
      </c>
      <c r="E38" s="41"/>
      <c r="F38" s="41">
        <f t="shared" ref="F38:S38" ca="1" si="20">COUNTA(valuesByColor("#fce8b2", "#000000",F4:F34))</f>
        <v>1</v>
      </c>
      <c r="G38" s="41">
        <f t="shared" ca="1" si="20"/>
        <v>1</v>
      </c>
      <c r="H38" s="41">
        <f t="shared" ca="1" si="20"/>
        <v>1</v>
      </c>
      <c r="I38" s="41">
        <f t="shared" ca="1" si="20"/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f ca="1">COUNTA(valuesByColor("#f4c7c3", "#000000", D4:D34))</f>
        <v>1</v>
      </c>
      <c r="E39" s="41"/>
      <c r="F39" s="41">
        <f t="shared" ref="F39:S39" ca="1" si="26">COUNTA(valuesByColor("#f4c7c3", "#000000", F4:F34))</f>
        <v>1</v>
      </c>
      <c r="G39" s="41">
        <f t="shared" ca="1" si="26"/>
        <v>1</v>
      </c>
      <c r="H39" s="41">
        <f t="shared" ca="1" si="26"/>
        <v>1</v>
      </c>
      <c r="I39" s="41">
        <f t="shared" ca="1" si="26"/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20</v>
      </c>
      <c r="AF40" s="52"/>
      <c r="AG40" s="53"/>
      <c r="AH40" s="53"/>
      <c r="AI40" s="54"/>
      <c r="AJ40" s="82" t="s">
        <v>95</v>
      </c>
      <c r="AK40" s="81"/>
      <c r="AL40" s="51">
        <f>AE40</f>
        <v>20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20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629" priority="1" operator="between">
      <formula>0</formula>
      <formula>69</formula>
    </cfRule>
  </conditionalFormatting>
  <conditionalFormatting sqref="Z4:AB34 AC4:AD28 AG4:AK28 AN4:AW28 AC31:AD34 AG31:AK34 AN31:AW34">
    <cfRule type="cellIs" dxfId="628" priority="2" operator="between">
      <formula>70</formula>
      <formula>79</formula>
    </cfRule>
  </conditionalFormatting>
  <conditionalFormatting sqref="Z4:AB34 AC4:AD28 AG4:AK28 AN4:AW28 AC31:AD34 AG31:AK34 AN31:AW34">
    <cfRule type="cellIs" dxfId="627" priority="3" operator="between">
      <formula>80</formula>
      <formula>89</formula>
    </cfRule>
  </conditionalFormatting>
  <conditionalFormatting sqref="Z4:AB34 AC4:AD28 AG4:AK28 AN4:AW28 AC31:AD34 AG31:AK34 AN31:AW34">
    <cfRule type="cellIs" dxfId="626" priority="4" operator="between">
      <formula>90</formula>
      <formula>100</formula>
    </cfRule>
  </conditionalFormatting>
  <conditionalFormatting sqref="AE4:AE34 AL4:AL34 AX4:AX34">
    <cfRule type="cellIs" dxfId="625" priority="5" operator="between">
      <formula>35</formula>
      <formula>100</formula>
    </cfRule>
  </conditionalFormatting>
  <conditionalFormatting sqref="AE4:AE34 AL4:AL34 AX4:AX34">
    <cfRule type="cellIs" dxfId="624" priority="6" operator="between">
      <formula>0</formula>
      <formula>34</formula>
    </cfRule>
  </conditionalFormatting>
  <conditionalFormatting sqref="D4:E34">
    <cfRule type="cellIs" dxfId="623" priority="7" operator="between">
      <formula>0</formula>
      <formula>96</formula>
    </cfRule>
  </conditionalFormatting>
  <conditionalFormatting sqref="D4:E34">
    <cfRule type="cellIs" dxfId="622" priority="8" operator="between">
      <formula>97</formula>
      <formula>112</formula>
    </cfRule>
  </conditionalFormatting>
  <conditionalFormatting sqref="D4:E34">
    <cfRule type="cellIs" dxfId="621" priority="9" operator="between">
      <formula>113</formula>
      <formula>128</formula>
    </cfRule>
  </conditionalFormatting>
  <conditionalFormatting sqref="D4:E34">
    <cfRule type="cellIs" dxfId="620" priority="10" operator="greaterThanOrEqual">
      <formula>129</formula>
    </cfRule>
  </conditionalFormatting>
  <conditionalFormatting sqref="F4:F34">
    <cfRule type="cellIs" dxfId="619" priority="11" operator="between">
      <formula>0</formula>
      <formula>24</formula>
    </cfRule>
  </conditionalFormatting>
  <conditionalFormatting sqref="F4:F34">
    <cfRule type="cellIs" dxfId="618" priority="12" operator="between">
      <formula>25</formula>
      <formula>39</formula>
    </cfRule>
  </conditionalFormatting>
  <conditionalFormatting sqref="F4:F34">
    <cfRule type="cellIs" dxfId="617" priority="13" operator="between">
      <formula>40</formula>
      <formula>46</formula>
    </cfRule>
  </conditionalFormatting>
  <conditionalFormatting sqref="F4:F34">
    <cfRule type="cellIs" dxfId="616" priority="14" operator="greaterThanOrEqual">
      <formula>47</formula>
    </cfRule>
  </conditionalFormatting>
  <conditionalFormatting sqref="G4:G34">
    <cfRule type="cellIs" dxfId="615" priority="15" operator="between">
      <formula>0</formula>
      <formula>17</formula>
    </cfRule>
  </conditionalFormatting>
  <conditionalFormatting sqref="G4:G34">
    <cfRule type="cellIs" dxfId="614" priority="16" operator="between">
      <formula>18</formula>
      <formula>26</formula>
    </cfRule>
  </conditionalFormatting>
  <conditionalFormatting sqref="G4:G34">
    <cfRule type="cellIs" dxfId="613" priority="17" operator="between">
      <formula>27</formula>
      <formula>33</formula>
    </cfRule>
  </conditionalFormatting>
  <conditionalFormatting sqref="G4:G34">
    <cfRule type="cellIs" dxfId="612" priority="18" operator="greaterThanOrEqual">
      <formula>34</formula>
    </cfRule>
  </conditionalFormatting>
  <conditionalFormatting sqref="H4:H34">
    <cfRule type="cellIs" dxfId="611" priority="19" operator="equal">
      <formula>0</formula>
    </cfRule>
  </conditionalFormatting>
  <conditionalFormatting sqref="H4:H34">
    <cfRule type="cellIs" dxfId="610" priority="20" operator="between">
      <formula>1</formula>
      <formula>3</formula>
    </cfRule>
  </conditionalFormatting>
  <conditionalFormatting sqref="H4:H34">
    <cfRule type="cellIs" dxfId="609" priority="21" operator="greaterThanOrEqual">
      <formula>4</formula>
    </cfRule>
  </conditionalFormatting>
  <conditionalFormatting sqref="I4:I34">
    <cfRule type="cellIs" dxfId="608" priority="22" operator="greaterThanOrEqual">
      <formula>177</formula>
    </cfRule>
  </conditionalFormatting>
  <conditionalFormatting sqref="I4:I34">
    <cfRule type="cellIs" dxfId="607" priority="23" operator="between">
      <formula>130</formula>
      <formula>176</formula>
    </cfRule>
  </conditionalFormatting>
  <conditionalFormatting sqref="I4:I34">
    <cfRule type="cellIs" dxfId="606" priority="24" operator="between">
      <formula>100</formula>
      <formula>129</formula>
    </cfRule>
  </conditionalFormatting>
  <conditionalFormatting sqref="I4:I34">
    <cfRule type="cellIs" dxfId="605" priority="25" operator="between">
      <formula>0</formula>
      <formula>99</formula>
    </cfRule>
  </conditionalFormatting>
  <conditionalFormatting sqref="J4:J34">
    <cfRule type="cellIs" dxfId="604" priority="26" operator="greaterThanOrEqual">
      <formula>59</formula>
    </cfRule>
  </conditionalFormatting>
  <conditionalFormatting sqref="J4:J34">
    <cfRule type="cellIs" dxfId="603" priority="27" operator="between">
      <formula>43</formula>
      <formula>58</formula>
    </cfRule>
  </conditionalFormatting>
  <conditionalFormatting sqref="J4:J34">
    <cfRule type="cellIs" dxfId="602" priority="28" operator="between">
      <formula>33</formula>
      <formula>42</formula>
    </cfRule>
  </conditionalFormatting>
  <conditionalFormatting sqref="J4:J34">
    <cfRule type="cellIs" dxfId="601" priority="29" operator="between">
      <formula>0</formula>
      <formula>32</formula>
    </cfRule>
  </conditionalFormatting>
  <conditionalFormatting sqref="K4:K34">
    <cfRule type="cellIs" dxfId="600" priority="30" operator="greaterThanOrEqual">
      <formula>17</formula>
    </cfRule>
  </conditionalFormatting>
  <conditionalFormatting sqref="K4:K34">
    <cfRule type="cellIs" dxfId="599" priority="31" operator="between">
      <formula>8</formula>
      <formula>16</formula>
    </cfRule>
  </conditionalFormatting>
  <conditionalFormatting sqref="K4:K34">
    <cfRule type="cellIs" dxfId="598" priority="32" operator="between">
      <formula>3</formula>
      <formula>7</formula>
    </cfRule>
  </conditionalFormatting>
  <conditionalFormatting sqref="K4:K34">
    <cfRule type="cellIs" dxfId="597" priority="33" operator="between">
      <formula>0</formula>
      <formula>2</formula>
    </cfRule>
  </conditionalFormatting>
  <conditionalFormatting sqref="L4:L34">
    <cfRule type="cellIs" dxfId="596" priority="34" operator="greaterThanOrEqual">
      <formula>34</formula>
    </cfRule>
  </conditionalFormatting>
  <conditionalFormatting sqref="L4:L34">
    <cfRule type="cellIs" dxfId="595" priority="35" operator="between">
      <formula>23</formula>
      <formula>33</formula>
    </cfRule>
  </conditionalFormatting>
  <conditionalFormatting sqref="L4:L34">
    <cfRule type="cellIs" dxfId="594" priority="36" operator="between">
      <formula>16</formula>
      <formula>22</formula>
    </cfRule>
  </conditionalFormatting>
  <conditionalFormatting sqref="L4:L34">
    <cfRule type="cellIs" dxfId="593" priority="37" operator="between">
      <formula>0</formula>
      <formula>15</formula>
    </cfRule>
  </conditionalFormatting>
  <conditionalFormatting sqref="M4:M34">
    <cfRule type="cellIs" dxfId="592" priority="38" operator="between">
      <formula>78</formula>
      <formula>85</formula>
    </cfRule>
  </conditionalFormatting>
  <conditionalFormatting sqref="M4:M34">
    <cfRule type="cellIs" dxfId="591" priority="39" operator="between">
      <formula>68</formula>
      <formula>77</formula>
    </cfRule>
  </conditionalFormatting>
  <conditionalFormatting sqref="N4:N34">
    <cfRule type="cellIs" dxfId="590" priority="40" operator="greaterThanOrEqual">
      <formula>208</formula>
    </cfRule>
  </conditionalFormatting>
  <conditionalFormatting sqref="N4:N34">
    <cfRule type="cellIs" dxfId="589" priority="41" operator="between">
      <formula>155</formula>
      <formula>207</formula>
    </cfRule>
  </conditionalFormatting>
  <conditionalFormatting sqref="N4:N34">
    <cfRule type="cellIs" dxfId="588" priority="42" operator="between">
      <formula>111</formula>
      <formula>154</formula>
    </cfRule>
  </conditionalFormatting>
  <conditionalFormatting sqref="N4:N34">
    <cfRule type="cellIs" dxfId="587" priority="43" operator="between">
      <formula>0</formula>
      <formula>110</formula>
    </cfRule>
  </conditionalFormatting>
  <conditionalFormatting sqref="O4:O34">
    <cfRule type="cellIs" dxfId="586" priority="44" operator="greaterThanOrEqual">
      <formula>81</formula>
    </cfRule>
  </conditionalFormatting>
  <conditionalFormatting sqref="O4:O34">
    <cfRule type="cellIs" dxfId="585" priority="45" operator="between">
      <formula>58</formula>
      <formula>80</formula>
    </cfRule>
  </conditionalFormatting>
  <conditionalFormatting sqref="O4:O34">
    <cfRule type="cellIs" dxfId="584" priority="46" operator="between">
      <formula>47</formula>
      <formula>57</formula>
    </cfRule>
  </conditionalFormatting>
  <conditionalFormatting sqref="O4:O34">
    <cfRule type="cellIs" dxfId="583" priority="47" operator="between">
      <formula>0</formula>
      <formula>46</formula>
    </cfRule>
  </conditionalFormatting>
  <conditionalFormatting sqref="P4:P34">
    <cfRule type="cellIs" dxfId="582" priority="48" operator="greaterThanOrEqual">
      <formula>25</formula>
    </cfRule>
  </conditionalFormatting>
  <conditionalFormatting sqref="P4:P34">
    <cfRule type="cellIs" dxfId="581" priority="49" operator="between">
      <formula>13</formula>
      <formula>24</formula>
    </cfRule>
  </conditionalFormatting>
  <conditionalFormatting sqref="P4:P34">
    <cfRule type="cellIs" dxfId="580" priority="50" operator="between">
      <formula>6</formula>
      <formula>12</formula>
    </cfRule>
  </conditionalFormatting>
  <conditionalFormatting sqref="P4:P34">
    <cfRule type="cellIs" dxfId="579" priority="51" operator="between">
      <formula>0</formula>
      <formula>5</formula>
    </cfRule>
  </conditionalFormatting>
  <conditionalFormatting sqref="Q4:Q34">
    <cfRule type="cellIs" dxfId="578" priority="52" operator="greaterThanOrEqual">
      <formula>67</formula>
    </cfRule>
  </conditionalFormatting>
  <conditionalFormatting sqref="Q4:Q34">
    <cfRule type="cellIs" dxfId="577" priority="53" operator="between">
      <formula>47</formula>
      <formula>66</formula>
    </cfRule>
  </conditionalFormatting>
  <conditionalFormatting sqref="Q4:Q34">
    <cfRule type="cellIs" dxfId="576" priority="54" operator="between">
      <formula>32</formula>
      <formula>46</formula>
    </cfRule>
  </conditionalFormatting>
  <conditionalFormatting sqref="R4:R34">
    <cfRule type="cellIs" dxfId="575" priority="55" operator="between">
      <formula>0</formula>
      <formula>81</formula>
    </cfRule>
  </conditionalFormatting>
  <conditionalFormatting sqref="S4:S34">
    <cfRule type="cellIs" dxfId="574" priority="56" operator="between">
      <formula>15</formula>
      <formula>16</formula>
    </cfRule>
  </conditionalFormatting>
  <conditionalFormatting sqref="S4:S34">
    <cfRule type="cellIs" dxfId="573" priority="57" operator="between">
      <formula>0</formula>
      <formula>14</formula>
    </cfRule>
  </conditionalFormatting>
  <conditionalFormatting sqref="U4:U34 V28:X34">
    <cfRule type="cellIs" dxfId="572" priority="58" operator="equal">
      <formula>"A"</formula>
    </cfRule>
  </conditionalFormatting>
  <conditionalFormatting sqref="U4:U34 V28:X34">
    <cfRule type="cellIs" dxfId="571" priority="59" operator="equal">
      <formula>"B"</formula>
    </cfRule>
  </conditionalFormatting>
  <conditionalFormatting sqref="U4:U34 V28:X34">
    <cfRule type="cellIs" dxfId="570" priority="60" operator="equal">
      <formula>"C"</formula>
    </cfRule>
  </conditionalFormatting>
  <conditionalFormatting sqref="U4:U34 V28:X34">
    <cfRule type="cellIs" dxfId="569" priority="61" operator="equal">
      <formula>"D"</formula>
    </cfRule>
  </conditionalFormatting>
  <conditionalFormatting sqref="U4:U34">
    <cfRule type="cellIs" dxfId="568" priority="62" operator="equal">
      <formula>"E"</formula>
    </cfRule>
  </conditionalFormatting>
  <conditionalFormatting sqref="U4:U34">
    <cfRule type="cellIs" dxfId="567" priority="63" operator="equal">
      <formula>"F"</formula>
    </cfRule>
  </conditionalFormatting>
  <conditionalFormatting sqref="U4:U34 V28:V34">
    <cfRule type="cellIs" dxfId="566" priority="64" operator="equal">
      <formula>"G"</formula>
    </cfRule>
  </conditionalFormatting>
  <conditionalFormatting sqref="U4:U34 V28:V34">
    <cfRule type="cellIs" dxfId="565" priority="65" operator="equal">
      <formula>"H"</formula>
    </cfRule>
  </conditionalFormatting>
  <conditionalFormatting sqref="U4:U34 V28:W34">
    <cfRule type="cellIs" dxfId="564" priority="66" operator="equal">
      <formula>"I"</formula>
    </cfRule>
  </conditionalFormatting>
  <conditionalFormatting sqref="U4:U34 V28:W34">
    <cfRule type="cellIs" dxfId="563" priority="67" operator="equal">
      <formula>"J"</formula>
    </cfRule>
  </conditionalFormatting>
  <conditionalFormatting sqref="U4:U34 V28:X34">
    <cfRule type="cellIs" dxfId="562" priority="68" operator="equal">
      <formula>"K"</formula>
    </cfRule>
  </conditionalFormatting>
  <conditionalFormatting sqref="U4:U34 V28:X34">
    <cfRule type="cellIs" dxfId="561" priority="69" operator="equal">
      <formula>"L"</formula>
    </cfRule>
  </conditionalFormatting>
  <conditionalFormatting sqref="U4:U34 V28:X34">
    <cfRule type="cellIs" dxfId="560" priority="70" operator="equal">
      <formula>"Q"</formula>
    </cfRule>
  </conditionalFormatting>
  <conditionalFormatting sqref="U4:U34 V28:X34">
    <cfRule type="cellIs" dxfId="559" priority="71" operator="equal">
      <formula>"R"</formula>
    </cfRule>
  </conditionalFormatting>
  <conditionalFormatting sqref="U4:U34 V28:X34">
    <cfRule type="cellIs" dxfId="558" priority="72" operator="equal">
      <formula>"S"</formula>
    </cfRule>
  </conditionalFormatting>
  <conditionalFormatting sqref="U4:U34 V28:X34">
    <cfRule type="cellIs" dxfId="557" priority="73" operator="equal">
      <formula>"T"</formula>
    </cfRule>
  </conditionalFormatting>
  <conditionalFormatting sqref="U4:U34 V28:X34">
    <cfRule type="cellIs" dxfId="556" priority="74" operator="equal">
      <formula>"U"</formula>
    </cfRule>
  </conditionalFormatting>
  <conditionalFormatting sqref="U4:U34 V28:X34">
    <cfRule type="cellIs" dxfId="555" priority="75" operator="equal">
      <formula>"V"</formula>
    </cfRule>
  </conditionalFormatting>
  <conditionalFormatting sqref="U4:U34 V28:X34">
    <cfRule type="cellIs" dxfId="554" priority="76" operator="equal">
      <formula>"W"</formula>
    </cfRule>
  </conditionalFormatting>
  <conditionalFormatting sqref="U4:U34 V28:X34">
    <cfRule type="cellIs" dxfId="553" priority="77" operator="equal">
      <formula>"X"</formula>
    </cfRule>
  </conditionalFormatting>
  <conditionalFormatting sqref="U4:U34 V28:X34">
    <cfRule type="cellIs" dxfId="552" priority="78" operator="equal">
      <formula>"Y"</formula>
    </cfRule>
  </conditionalFormatting>
  <conditionalFormatting sqref="U4:U34 V28:X34">
    <cfRule type="cellIs" dxfId="551" priority="79" operator="equal">
      <formula>"Z"</formula>
    </cfRule>
  </conditionalFormatting>
  <conditionalFormatting sqref="U4:U34 V28:X34">
    <cfRule type="cellIs" dxfId="550" priority="80" operator="equal">
      <formula>"M"</formula>
    </cfRule>
  </conditionalFormatting>
  <conditionalFormatting sqref="V28:X34">
    <cfRule type="cellIs" dxfId="549" priority="81" operator="equal">
      <formula>"M"</formula>
    </cfRule>
  </conditionalFormatting>
  <conditionalFormatting sqref="U11:U34">
    <cfRule type="cellIs" dxfId="548" priority="82" operator="equal">
      <formula>"N"</formula>
    </cfRule>
  </conditionalFormatting>
  <conditionalFormatting sqref="W28:X34">
    <cfRule type="cellIs" dxfId="547" priority="83" operator="equal">
      <formula>"N"</formula>
    </cfRule>
  </conditionalFormatting>
  <conditionalFormatting sqref="V28:V34">
    <cfRule type="cellIs" dxfId="546" priority="84" operator="equal">
      <formula>"N"</formula>
    </cfRule>
  </conditionalFormatting>
  <conditionalFormatting sqref="U4:U34 V28:X34">
    <cfRule type="cellIs" dxfId="545" priority="85" operator="equal">
      <formula>"O"</formula>
    </cfRule>
  </conditionalFormatting>
  <conditionalFormatting sqref="W28:W34">
    <cfRule type="cellIs" dxfId="544" priority="86" operator="equal">
      <formula>"O"</formula>
    </cfRule>
  </conditionalFormatting>
  <conditionalFormatting sqref="X28:X34">
    <cfRule type="cellIs" dxfId="543" priority="87" operator="equal">
      <formula>"O"</formula>
    </cfRule>
  </conditionalFormatting>
  <conditionalFormatting sqref="U4:U34 V28:X34">
    <cfRule type="cellIs" dxfId="542" priority="88" operator="equal">
      <formula>"P"</formula>
    </cfRule>
  </conditionalFormatting>
  <conditionalFormatting sqref="X28:X34">
    <cfRule type="cellIs" dxfId="541" priority="89" operator="equal">
      <formula>"P"</formula>
    </cfRule>
  </conditionalFormatting>
  <conditionalFormatting sqref="U4:U34 V28:X34">
    <cfRule type="cellIs" dxfId="540" priority="90" operator="equal">
      <formula>"N"</formula>
    </cfRule>
  </conditionalFormatting>
  <conditionalFormatting sqref="M4:M34">
    <cfRule type="cellIs" dxfId="539" priority="91" operator="between">
      <formula>0</formula>
      <formula>67</formula>
    </cfRule>
  </conditionalFormatting>
  <conditionalFormatting sqref="M4:M34">
    <cfRule type="cellIs" dxfId="538" priority="92" operator="greaterThanOrEqual">
      <formula>86</formula>
    </cfRule>
  </conditionalFormatting>
  <conditionalFormatting sqref="Q4:Q34">
    <cfRule type="cellIs" dxfId="537" priority="93" operator="between">
      <formula>0</formula>
      <formula>31</formula>
    </cfRule>
  </conditionalFormatting>
  <conditionalFormatting sqref="R4:R34">
    <cfRule type="cellIs" dxfId="536" priority="94" operator="between">
      <formula>82</formula>
      <formula>89</formula>
    </cfRule>
  </conditionalFormatting>
  <conditionalFormatting sqref="R4:R34">
    <cfRule type="cellIs" dxfId="535" priority="95" operator="between">
      <formula>90</formula>
      <formula>96</formula>
    </cfRule>
  </conditionalFormatting>
  <conditionalFormatting sqref="R4:R34">
    <cfRule type="cellIs" dxfId="534" priority="96" operator="greaterThanOrEqual">
      <formula>97</formula>
    </cfRule>
  </conditionalFormatting>
  <conditionalFormatting sqref="S4:S34">
    <cfRule type="cellIs" dxfId="533" priority="97" operator="greaterThanOrEqual">
      <formula>17</formula>
    </cfRule>
  </conditionalFormatting>
  <conditionalFormatting sqref="V28:V34">
    <cfRule type="cellIs" dxfId="532" priority="98" operator="equal">
      <formula>"F"</formula>
    </cfRule>
  </conditionalFormatting>
  <conditionalFormatting sqref="V28:X34">
    <cfRule type="cellIs" dxfId="531" priority="99" operator="equal">
      <formula>"E"</formula>
    </cfRule>
  </conditionalFormatting>
  <conditionalFormatting sqref="W28:X34">
    <cfRule type="cellIs" dxfId="530" priority="100" operator="equal">
      <formula>"F"</formula>
    </cfRule>
  </conditionalFormatting>
  <conditionalFormatting sqref="W28:X34">
    <cfRule type="cellIs" dxfId="529" priority="101" operator="equal">
      <formula>"G"</formula>
    </cfRule>
  </conditionalFormatting>
  <conditionalFormatting sqref="W28:W34">
    <cfRule type="cellIs" dxfId="528" priority="102" operator="equal">
      <formula>"H"</formula>
    </cfRule>
  </conditionalFormatting>
  <conditionalFormatting sqref="X28:X34">
    <cfRule type="cellIs" dxfId="527" priority="103" operator="equal">
      <formula>"H"</formula>
    </cfRule>
  </conditionalFormatting>
  <conditionalFormatting sqref="X28:X34">
    <cfRule type="cellIs" dxfId="526" priority="104" operator="equal">
      <formula>"I"</formula>
    </cfRule>
  </conditionalFormatting>
  <conditionalFormatting sqref="X28:X34">
    <cfRule type="cellIs" dxfId="525" priority="105" operator="equal">
      <formula>"J"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BJ1021"/>
  <sheetViews>
    <sheetView workbookViewId="0">
      <pane xSplit="2" topLeftCell="C1" activePane="topRight" state="frozen"/>
      <selection pane="topRight" activeCell="A4" sqref="A4:B21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/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8</v>
      </c>
      <c r="AA1" s="96" t="s">
        <v>9</v>
      </c>
      <c r="AB1" s="96" t="s">
        <v>10</v>
      </c>
      <c r="AC1" s="98" t="s">
        <v>11</v>
      </c>
      <c r="AD1" s="99" t="s">
        <v>12</v>
      </c>
      <c r="AE1" s="99" t="s">
        <v>13</v>
      </c>
      <c r="AF1" s="100"/>
      <c r="AG1" s="99" t="s">
        <v>14</v>
      </c>
      <c r="AH1" s="102" t="s">
        <v>9</v>
      </c>
      <c r="AI1" s="102" t="s">
        <v>10</v>
      </c>
      <c r="AJ1" s="98" t="s">
        <v>11</v>
      </c>
      <c r="AK1" s="99" t="s">
        <v>15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 t="s">
        <v>38</v>
      </c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73"/>
      <c r="AH2" s="73"/>
      <c r="AI2" s="73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/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75"/>
      <c r="AH3" s="75"/>
      <c r="AI3" s="7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137</v>
      </c>
      <c r="B4" s="105" t="s">
        <v>138</v>
      </c>
      <c r="C4" s="9"/>
      <c r="D4" s="14">
        <v>111</v>
      </c>
      <c r="E4" s="14">
        <v>41</v>
      </c>
      <c r="F4" s="14">
        <v>34</v>
      </c>
      <c r="G4" s="14">
        <v>36</v>
      </c>
      <c r="H4" s="15">
        <v>0</v>
      </c>
      <c r="I4" s="13">
        <v>42</v>
      </c>
      <c r="J4" s="14">
        <v>31</v>
      </c>
      <c r="K4" s="14">
        <v>6</v>
      </c>
      <c r="L4" s="14">
        <v>5</v>
      </c>
      <c r="M4" s="15">
        <v>38</v>
      </c>
      <c r="N4" s="13"/>
      <c r="O4" s="14"/>
      <c r="P4" s="14"/>
      <c r="Q4" s="14"/>
      <c r="R4" s="14"/>
      <c r="S4" s="15"/>
      <c r="T4" s="16"/>
      <c r="U4" s="13" t="s">
        <v>48</v>
      </c>
      <c r="V4" s="17" t="s">
        <v>48</v>
      </c>
      <c r="W4" s="17" t="s">
        <v>4</v>
      </c>
      <c r="X4" s="18"/>
      <c r="Y4" s="19"/>
      <c r="Z4" s="13">
        <v>22</v>
      </c>
      <c r="AA4" s="14"/>
      <c r="AB4" s="14"/>
      <c r="AC4" s="14"/>
      <c r="AD4" s="20"/>
      <c r="AE4" s="14">
        <f t="shared" ref="AE4:AE34" si="0">AD4-Z4</f>
        <v>-22</v>
      </c>
      <c r="AF4" s="21"/>
      <c r="AG4" s="14"/>
      <c r="AH4" s="14"/>
      <c r="AI4" s="14"/>
      <c r="AJ4" s="14"/>
      <c r="AK4" s="20"/>
      <c r="AL4" s="14">
        <f t="shared" ref="AL4:AL34" si="1">AK4-AG4</f>
        <v>0</v>
      </c>
      <c r="AM4" s="21"/>
      <c r="AN4" s="14">
        <v>8</v>
      </c>
      <c r="AO4" s="14">
        <v>50</v>
      </c>
      <c r="AP4" s="14">
        <v>25</v>
      </c>
      <c r="AQ4" s="14"/>
      <c r="AR4" s="14"/>
      <c r="AS4" s="14"/>
      <c r="AT4" s="14"/>
      <c r="AU4" s="14"/>
      <c r="AV4" s="14"/>
      <c r="AW4" s="20"/>
      <c r="AX4" s="14">
        <f t="shared" ref="AX4:AX34" si="2">AW4-AN4</f>
        <v>-8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139</v>
      </c>
      <c r="B5" s="107" t="s">
        <v>140</v>
      </c>
      <c r="C5" s="9"/>
      <c r="D5" s="14">
        <v>123</v>
      </c>
      <c r="E5" s="14">
        <v>43</v>
      </c>
      <c r="F5" s="14">
        <v>49</v>
      </c>
      <c r="G5" s="14">
        <v>31</v>
      </c>
      <c r="H5" s="15">
        <v>1</v>
      </c>
      <c r="I5" s="13">
        <v>153</v>
      </c>
      <c r="J5" s="14">
        <v>41</v>
      </c>
      <c r="K5" s="14">
        <v>8</v>
      </c>
      <c r="L5" s="14">
        <v>30</v>
      </c>
      <c r="M5" s="15">
        <v>88</v>
      </c>
      <c r="N5" s="13"/>
      <c r="O5" s="14"/>
      <c r="P5" s="14"/>
      <c r="Q5" s="14"/>
      <c r="R5" s="14"/>
      <c r="S5" s="15"/>
      <c r="T5" s="16"/>
      <c r="U5" s="13" t="s">
        <v>49</v>
      </c>
      <c r="V5" s="17" t="s">
        <v>4</v>
      </c>
      <c r="W5" s="17" t="s">
        <v>6</v>
      </c>
      <c r="X5" s="18"/>
      <c r="Y5" s="19"/>
      <c r="Z5" s="13">
        <v>26</v>
      </c>
      <c r="AA5" s="14"/>
      <c r="AB5" s="14"/>
      <c r="AC5" s="27"/>
      <c r="AD5" s="20"/>
      <c r="AE5" s="14">
        <f t="shared" si="0"/>
        <v>-26</v>
      </c>
      <c r="AF5" s="21"/>
      <c r="AG5" s="14"/>
      <c r="AH5" s="14"/>
      <c r="AI5" s="14"/>
      <c r="AJ5" s="27"/>
      <c r="AK5" s="20"/>
      <c r="AL5" s="14">
        <f t="shared" si="1"/>
        <v>0</v>
      </c>
      <c r="AM5" s="21"/>
      <c r="AN5" s="14">
        <v>29</v>
      </c>
      <c r="AO5" s="14">
        <v>67</v>
      </c>
      <c r="AP5" s="14">
        <v>88</v>
      </c>
      <c r="AQ5" s="28"/>
      <c r="AR5" s="28"/>
      <c r="AS5" s="28"/>
      <c r="AT5" s="28"/>
      <c r="AU5" s="28"/>
      <c r="AV5" s="28"/>
      <c r="AW5" s="20"/>
      <c r="AX5" s="14">
        <f t="shared" si="2"/>
        <v>-29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141</v>
      </c>
      <c r="B6" s="107" t="s">
        <v>142</v>
      </c>
      <c r="C6" s="9"/>
      <c r="D6" s="14">
        <v>118</v>
      </c>
      <c r="E6" s="14">
        <v>42</v>
      </c>
      <c r="F6" s="14">
        <v>39</v>
      </c>
      <c r="G6" s="14">
        <v>37</v>
      </c>
      <c r="H6" s="15">
        <v>0</v>
      </c>
      <c r="I6" s="13">
        <v>152</v>
      </c>
      <c r="J6" s="14">
        <v>40</v>
      </c>
      <c r="K6" s="14">
        <v>12</v>
      </c>
      <c r="L6" s="14">
        <v>26</v>
      </c>
      <c r="M6" s="15">
        <v>87</v>
      </c>
      <c r="N6" s="13"/>
      <c r="O6" s="14"/>
      <c r="P6" s="14"/>
      <c r="Q6" s="14"/>
      <c r="R6" s="14"/>
      <c r="S6" s="15"/>
      <c r="T6" s="16"/>
      <c r="U6" s="13" t="s">
        <v>49</v>
      </c>
      <c r="V6" s="17" t="s">
        <v>4</v>
      </c>
      <c r="W6" s="17" t="s">
        <v>57</v>
      </c>
      <c r="X6" s="18"/>
      <c r="Y6" s="19"/>
      <c r="Z6" s="13">
        <v>29</v>
      </c>
      <c r="AA6" s="14"/>
      <c r="AB6" s="14"/>
      <c r="AC6" s="27"/>
      <c r="AD6" s="20"/>
      <c r="AE6" s="14">
        <f t="shared" si="0"/>
        <v>-29</v>
      </c>
      <c r="AF6" s="21"/>
      <c r="AG6" s="14"/>
      <c r="AH6" s="14"/>
      <c r="AI6" s="14"/>
      <c r="AJ6" s="27"/>
      <c r="AK6" s="20"/>
      <c r="AL6" s="14">
        <f t="shared" si="1"/>
        <v>0</v>
      </c>
      <c r="AM6" s="21"/>
      <c r="AN6" s="14">
        <v>42</v>
      </c>
      <c r="AO6" s="14">
        <v>83</v>
      </c>
      <c r="AP6" s="14">
        <v>94</v>
      </c>
      <c r="AQ6" s="28"/>
      <c r="AR6" s="28"/>
      <c r="AS6" s="28"/>
      <c r="AT6" s="28"/>
      <c r="AU6" s="28"/>
      <c r="AV6" s="28"/>
      <c r="AW6" s="20"/>
      <c r="AX6" s="14">
        <f t="shared" si="2"/>
        <v>-42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143</v>
      </c>
      <c r="B7" s="107" t="s">
        <v>144</v>
      </c>
      <c r="C7" s="9"/>
      <c r="D7" s="14">
        <v>112</v>
      </c>
      <c r="E7" s="14">
        <v>29</v>
      </c>
      <c r="F7" s="14">
        <v>46</v>
      </c>
      <c r="G7" s="14">
        <v>37</v>
      </c>
      <c r="H7" s="15">
        <v>2</v>
      </c>
      <c r="I7" s="13">
        <v>76</v>
      </c>
      <c r="J7" s="14">
        <v>15</v>
      </c>
      <c r="K7" s="14">
        <v>1</v>
      </c>
      <c r="L7" s="14">
        <v>16</v>
      </c>
      <c r="M7" s="15">
        <v>73</v>
      </c>
      <c r="N7" s="13"/>
      <c r="O7" s="14"/>
      <c r="P7" s="14"/>
      <c r="Q7" s="14"/>
      <c r="R7" s="14"/>
      <c r="S7" s="15"/>
      <c r="T7" s="16"/>
      <c r="U7" s="13" t="s">
        <v>52</v>
      </c>
      <c r="V7" s="17" t="s">
        <v>52</v>
      </c>
      <c r="W7" s="17" t="s">
        <v>57</v>
      </c>
      <c r="X7" s="18"/>
      <c r="Y7" s="19"/>
      <c r="Z7" s="13"/>
      <c r="AA7" s="14"/>
      <c r="AB7" s="14"/>
      <c r="AC7" s="14"/>
      <c r="AD7" s="20"/>
      <c r="AE7" s="14">
        <f t="shared" si="0"/>
        <v>0</v>
      </c>
      <c r="AF7" s="21"/>
      <c r="AG7" s="14"/>
      <c r="AH7" s="14"/>
      <c r="AI7" s="14"/>
      <c r="AJ7" s="14"/>
      <c r="AK7" s="20"/>
      <c r="AL7" s="14">
        <f t="shared" si="1"/>
        <v>0</v>
      </c>
      <c r="AM7" s="21"/>
      <c r="AN7" s="14">
        <v>4</v>
      </c>
      <c r="AO7" s="14">
        <v>50</v>
      </c>
      <c r="AP7" s="14">
        <v>81</v>
      </c>
      <c r="AQ7" s="14"/>
      <c r="AR7" s="14"/>
      <c r="AS7" s="14"/>
      <c r="AT7" s="14"/>
      <c r="AU7" s="14"/>
      <c r="AV7" s="14"/>
      <c r="AW7" s="20"/>
      <c r="AX7" s="14">
        <f t="shared" si="2"/>
        <v>-4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145</v>
      </c>
      <c r="B8" s="107" t="s">
        <v>146</v>
      </c>
      <c r="C8" s="9"/>
      <c r="D8" s="14">
        <v>124</v>
      </c>
      <c r="E8" s="14">
        <v>49</v>
      </c>
      <c r="F8" s="14">
        <v>54</v>
      </c>
      <c r="G8" s="14">
        <v>21</v>
      </c>
      <c r="H8" s="15">
        <v>0</v>
      </c>
      <c r="I8" s="13">
        <v>102</v>
      </c>
      <c r="J8" s="14">
        <v>49</v>
      </c>
      <c r="K8" s="14">
        <v>15</v>
      </c>
      <c r="L8" s="14">
        <v>12</v>
      </c>
      <c r="M8" s="15">
        <v>63</v>
      </c>
      <c r="N8" s="13"/>
      <c r="O8" s="14"/>
      <c r="P8" s="14"/>
      <c r="Q8" s="14"/>
      <c r="R8" s="14"/>
      <c r="S8" s="15"/>
      <c r="T8" s="16"/>
      <c r="U8" s="13" t="s">
        <v>48</v>
      </c>
      <c r="V8" s="17" t="s">
        <v>48</v>
      </c>
      <c r="W8" s="17" t="s">
        <v>57</v>
      </c>
      <c r="X8" s="18"/>
      <c r="Y8" s="19"/>
      <c r="Z8" s="13">
        <v>16</v>
      </c>
      <c r="AA8" s="14"/>
      <c r="AB8" s="14"/>
      <c r="AC8" s="14"/>
      <c r="AD8" s="20"/>
      <c r="AE8" s="14">
        <f t="shared" si="0"/>
        <v>-16</v>
      </c>
      <c r="AF8" s="21"/>
      <c r="AG8" s="14"/>
      <c r="AH8" s="14"/>
      <c r="AI8" s="14"/>
      <c r="AJ8" s="14"/>
      <c r="AK8" s="20"/>
      <c r="AL8" s="14">
        <f t="shared" si="1"/>
        <v>0</v>
      </c>
      <c r="AM8" s="21"/>
      <c r="AN8" s="14">
        <v>21</v>
      </c>
      <c r="AO8" s="14">
        <v>75</v>
      </c>
      <c r="AP8" s="14">
        <v>88</v>
      </c>
      <c r="AQ8" s="14"/>
      <c r="AR8" s="14"/>
      <c r="AS8" s="14"/>
      <c r="AT8" s="14"/>
      <c r="AU8" s="14"/>
      <c r="AV8" s="14"/>
      <c r="AW8" s="20"/>
      <c r="AX8" s="14">
        <f t="shared" si="2"/>
        <v>-21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147</v>
      </c>
      <c r="B9" s="107" t="s">
        <v>148</v>
      </c>
      <c r="C9" s="9"/>
      <c r="D9" s="14">
        <v>147</v>
      </c>
      <c r="E9" s="14">
        <v>67</v>
      </c>
      <c r="F9" s="14">
        <v>50</v>
      </c>
      <c r="G9" s="14">
        <v>30</v>
      </c>
      <c r="H9" s="15">
        <v>1</v>
      </c>
      <c r="I9" s="13">
        <v>147</v>
      </c>
      <c r="J9" s="14">
        <v>36</v>
      </c>
      <c r="K9" s="14">
        <v>10</v>
      </c>
      <c r="L9" s="14">
        <v>33</v>
      </c>
      <c r="M9" s="15">
        <v>85</v>
      </c>
      <c r="N9" s="13"/>
      <c r="O9" s="14"/>
      <c r="P9" s="14"/>
      <c r="Q9" s="14"/>
      <c r="R9" s="14"/>
      <c r="S9" s="15"/>
      <c r="T9" s="16"/>
      <c r="U9" s="13" t="s">
        <v>52</v>
      </c>
      <c r="V9" s="17" t="s">
        <v>52</v>
      </c>
      <c r="W9" s="17" t="s">
        <v>57</v>
      </c>
      <c r="X9" s="18"/>
      <c r="Y9" s="19"/>
      <c r="Z9" s="13">
        <v>28</v>
      </c>
      <c r="AA9" s="14"/>
      <c r="AB9" s="14"/>
      <c r="AC9" s="14"/>
      <c r="AD9" s="20"/>
      <c r="AE9" s="14">
        <f t="shared" si="0"/>
        <v>-28</v>
      </c>
      <c r="AF9" s="21"/>
      <c r="AG9" s="14"/>
      <c r="AH9" s="14"/>
      <c r="AI9" s="14"/>
      <c r="AJ9" s="14"/>
      <c r="AK9" s="20"/>
      <c r="AL9" s="14">
        <f t="shared" si="1"/>
        <v>0</v>
      </c>
      <c r="AM9" s="21"/>
      <c r="AN9" s="14">
        <v>25</v>
      </c>
      <c r="AO9" s="14">
        <v>67</v>
      </c>
      <c r="AP9" s="14">
        <v>81</v>
      </c>
      <c r="AQ9" s="14"/>
      <c r="AR9" s="14"/>
      <c r="AS9" s="14"/>
      <c r="AT9" s="14"/>
      <c r="AU9" s="14"/>
      <c r="AV9" s="14"/>
      <c r="AW9" s="20"/>
      <c r="AX9" s="14">
        <f t="shared" si="2"/>
        <v>-25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149</v>
      </c>
      <c r="B10" s="107" t="s">
        <v>150</v>
      </c>
      <c r="C10" s="9"/>
      <c r="D10" s="14">
        <v>50</v>
      </c>
      <c r="E10" s="14">
        <v>20</v>
      </c>
      <c r="F10" s="14">
        <v>14</v>
      </c>
      <c r="G10" s="14">
        <v>16</v>
      </c>
      <c r="H10" s="15">
        <v>1</v>
      </c>
      <c r="I10" s="13">
        <v>22</v>
      </c>
      <c r="J10" s="14">
        <v>21</v>
      </c>
      <c r="K10" s="14">
        <v>1</v>
      </c>
      <c r="L10" s="14">
        <v>0</v>
      </c>
      <c r="M10" s="15">
        <v>0</v>
      </c>
      <c r="N10" s="13"/>
      <c r="O10" s="14"/>
      <c r="P10" s="14"/>
      <c r="Q10" s="14"/>
      <c r="R10" s="14"/>
      <c r="S10" s="15"/>
      <c r="T10" s="16"/>
      <c r="U10" s="13" t="s">
        <v>151</v>
      </c>
      <c r="V10" s="17" t="s">
        <v>151</v>
      </c>
      <c r="W10" s="17" t="s">
        <v>52</v>
      </c>
      <c r="X10" s="18"/>
      <c r="Y10" s="19"/>
      <c r="Z10" s="13">
        <v>12</v>
      </c>
      <c r="AA10" s="14"/>
      <c r="AB10" s="14"/>
      <c r="AC10" s="14"/>
      <c r="AD10" s="20"/>
      <c r="AE10" s="14">
        <f t="shared" si="0"/>
        <v>-12</v>
      </c>
      <c r="AF10" s="21"/>
      <c r="AG10" s="14"/>
      <c r="AH10" s="14"/>
      <c r="AI10" s="14"/>
      <c r="AJ10" s="14"/>
      <c r="AK10" s="20"/>
      <c r="AL10" s="14">
        <f t="shared" si="1"/>
        <v>0</v>
      </c>
      <c r="AM10" s="21"/>
      <c r="AN10" s="14">
        <v>4</v>
      </c>
      <c r="AO10" s="14">
        <v>50</v>
      </c>
      <c r="AP10" s="14">
        <v>75</v>
      </c>
      <c r="AQ10" s="14"/>
      <c r="AR10" s="14"/>
      <c r="AS10" s="14"/>
      <c r="AT10" s="14"/>
      <c r="AU10" s="14"/>
      <c r="AV10" s="14"/>
      <c r="AW10" s="20"/>
      <c r="AX10" s="14">
        <f t="shared" si="2"/>
        <v>-4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152</v>
      </c>
      <c r="B11" s="107" t="s">
        <v>153</v>
      </c>
      <c r="C11" s="9"/>
      <c r="D11" s="14">
        <v>249</v>
      </c>
      <c r="E11" s="14">
        <v>58</v>
      </c>
      <c r="F11" s="14">
        <v>51</v>
      </c>
      <c r="G11" s="14">
        <v>140</v>
      </c>
      <c r="H11" s="15">
        <v>47</v>
      </c>
      <c r="I11" s="13">
        <v>432</v>
      </c>
      <c r="J11" s="14">
        <v>143</v>
      </c>
      <c r="K11" s="14">
        <v>50</v>
      </c>
      <c r="L11" s="14">
        <v>141</v>
      </c>
      <c r="M11" s="15">
        <v>100</v>
      </c>
      <c r="N11" s="13"/>
      <c r="O11" s="14"/>
      <c r="P11" s="14"/>
      <c r="Q11" s="14"/>
      <c r="R11" s="14"/>
      <c r="S11" s="15"/>
      <c r="T11" s="16"/>
      <c r="U11" s="13" t="s">
        <v>45</v>
      </c>
      <c r="V11" s="17" t="s">
        <v>45</v>
      </c>
      <c r="W11" s="17" t="s">
        <v>106</v>
      </c>
      <c r="X11" s="18"/>
      <c r="Y11" s="19"/>
      <c r="Z11" s="13">
        <v>81</v>
      </c>
      <c r="AA11" s="14"/>
      <c r="AB11" s="14"/>
      <c r="AC11" s="14"/>
      <c r="AD11" s="20"/>
      <c r="AE11" s="14">
        <f t="shared" si="0"/>
        <v>-81</v>
      </c>
      <c r="AF11" s="21"/>
      <c r="AG11" s="14"/>
      <c r="AH11" s="14"/>
      <c r="AI11" s="14"/>
      <c r="AJ11" s="14"/>
      <c r="AK11" s="20"/>
      <c r="AL11" s="14">
        <f t="shared" si="1"/>
        <v>0</v>
      </c>
      <c r="AM11" s="21"/>
      <c r="AN11" s="14">
        <v>75</v>
      </c>
      <c r="AO11" s="14">
        <v>100</v>
      </c>
      <c r="AP11" s="14">
        <v>94</v>
      </c>
      <c r="AQ11" s="14"/>
      <c r="AR11" s="14"/>
      <c r="AS11" s="14"/>
      <c r="AT11" s="14"/>
      <c r="AU11" s="14"/>
      <c r="AV11" s="14"/>
      <c r="AW11" s="20"/>
      <c r="AX11" s="14">
        <f t="shared" si="2"/>
        <v>-75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154</v>
      </c>
      <c r="B12" s="107" t="s">
        <v>155</v>
      </c>
      <c r="C12" s="9"/>
      <c r="D12" s="14">
        <v>121</v>
      </c>
      <c r="E12" s="14">
        <v>41</v>
      </c>
      <c r="F12" s="14">
        <v>53</v>
      </c>
      <c r="G12" s="14">
        <v>27</v>
      </c>
      <c r="H12" s="15">
        <v>1</v>
      </c>
      <c r="I12" s="13">
        <v>116</v>
      </c>
      <c r="J12" s="14">
        <v>33</v>
      </c>
      <c r="K12" s="14">
        <v>7</v>
      </c>
      <c r="L12" s="14">
        <v>20</v>
      </c>
      <c r="M12" s="15">
        <v>77</v>
      </c>
      <c r="N12" s="13"/>
      <c r="O12" s="14"/>
      <c r="P12" s="14"/>
      <c r="Q12" s="14"/>
      <c r="R12" s="14"/>
      <c r="S12" s="15"/>
      <c r="T12" s="16"/>
      <c r="U12" s="13" t="s">
        <v>52</v>
      </c>
      <c r="V12" s="17" t="s">
        <v>49</v>
      </c>
      <c r="W12" s="17" t="s">
        <v>6</v>
      </c>
      <c r="X12" s="18"/>
      <c r="Y12" s="19"/>
      <c r="Z12" s="13">
        <v>26</v>
      </c>
      <c r="AA12" s="14"/>
      <c r="AB12" s="14"/>
      <c r="AC12" s="14"/>
      <c r="AD12" s="20"/>
      <c r="AE12" s="14">
        <f t="shared" si="0"/>
        <v>-26</v>
      </c>
      <c r="AF12" s="21"/>
      <c r="AG12" s="14"/>
      <c r="AH12" s="14"/>
      <c r="AI12" s="14"/>
      <c r="AJ12" s="14"/>
      <c r="AK12" s="20"/>
      <c r="AL12" s="14">
        <f t="shared" si="1"/>
        <v>0</v>
      </c>
      <c r="AM12" s="21"/>
      <c r="AN12" s="14">
        <v>21</v>
      </c>
      <c r="AO12" s="14">
        <v>75</v>
      </c>
      <c r="AP12" s="14">
        <v>100</v>
      </c>
      <c r="AQ12" s="14"/>
      <c r="AR12" s="14"/>
      <c r="AS12" s="14"/>
      <c r="AT12" s="14"/>
      <c r="AU12" s="14"/>
      <c r="AV12" s="14"/>
      <c r="AW12" s="20"/>
      <c r="AX12" s="14">
        <f t="shared" si="2"/>
        <v>-21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156</v>
      </c>
      <c r="B13" s="107" t="s">
        <v>157</v>
      </c>
      <c r="C13" s="9"/>
      <c r="D13" s="14">
        <v>137</v>
      </c>
      <c r="E13" s="14">
        <v>62</v>
      </c>
      <c r="F13" s="14">
        <v>43</v>
      </c>
      <c r="G13" s="14">
        <v>32</v>
      </c>
      <c r="H13" s="15">
        <v>4</v>
      </c>
      <c r="I13" s="13">
        <v>185</v>
      </c>
      <c r="J13" s="14">
        <v>78</v>
      </c>
      <c r="K13" s="14">
        <v>27</v>
      </c>
      <c r="L13" s="14">
        <v>24</v>
      </c>
      <c r="M13" s="15">
        <v>77</v>
      </c>
      <c r="N13" s="13"/>
      <c r="O13" s="14"/>
      <c r="P13" s="14"/>
      <c r="Q13" s="14"/>
      <c r="R13" s="14"/>
      <c r="S13" s="15"/>
      <c r="T13" s="16"/>
      <c r="U13" s="13" t="s">
        <v>52</v>
      </c>
      <c r="V13" s="17" t="s">
        <v>52</v>
      </c>
      <c r="W13" s="17" t="s">
        <v>6</v>
      </c>
      <c r="X13" s="18"/>
      <c r="Y13" s="19"/>
      <c r="Z13" s="13">
        <v>22</v>
      </c>
      <c r="AA13" s="14"/>
      <c r="AB13" s="14"/>
      <c r="AC13" s="14"/>
      <c r="AD13" s="20"/>
      <c r="AE13" s="14">
        <f t="shared" si="0"/>
        <v>-22</v>
      </c>
      <c r="AF13" s="21"/>
      <c r="AG13" s="14"/>
      <c r="AH13" s="14"/>
      <c r="AI13" s="14"/>
      <c r="AJ13" s="14"/>
      <c r="AK13" s="20"/>
      <c r="AL13" s="14">
        <f t="shared" si="1"/>
        <v>0</v>
      </c>
      <c r="AM13" s="21"/>
      <c r="AN13" s="14">
        <v>13</v>
      </c>
      <c r="AO13" s="14">
        <v>92</v>
      </c>
      <c r="AP13" s="14">
        <v>100</v>
      </c>
      <c r="AQ13" s="14"/>
      <c r="AR13" s="14"/>
      <c r="AS13" s="14"/>
      <c r="AT13" s="14"/>
      <c r="AU13" s="14"/>
      <c r="AV13" s="14"/>
      <c r="AW13" s="20"/>
      <c r="AX13" s="14">
        <f t="shared" si="2"/>
        <v>-13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158</v>
      </c>
      <c r="B14" s="108" t="s">
        <v>159</v>
      </c>
      <c r="C14" s="9"/>
      <c r="D14" s="14">
        <v>109</v>
      </c>
      <c r="E14" s="14">
        <v>43</v>
      </c>
      <c r="F14" s="14">
        <v>37</v>
      </c>
      <c r="G14" s="14">
        <v>29</v>
      </c>
      <c r="H14" s="15">
        <v>3</v>
      </c>
      <c r="I14" s="13">
        <v>100</v>
      </c>
      <c r="J14" s="14">
        <v>55</v>
      </c>
      <c r="K14" s="14">
        <v>14</v>
      </c>
      <c r="L14" s="14">
        <v>17</v>
      </c>
      <c r="M14" s="15">
        <v>57</v>
      </c>
      <c r="N14" s="13"/>
      <c r="O14" s="14"/>
      <c r="P14" s="14"/>
      <c r="Q14" s="14"/>
      <c r="R14" s="14"/>
      <c r="S14" s="15"/>
      <c r="T14" s="16"/>
      <c r="U14" s="13" t="s">
        <v>52</v>
      </c>
      <c r="V14" s="17" t="s">
        <v>52</v>
      </c>
      <c r="W14" s="17" t="s">
        <v>57</v>
      </c>
      <c r="X14" s="18"/>
      <c r="Y14" s="19"/>
      <c r="Z14" s="30">
        <v>36</v>
      </c>
      <c r="AA14" s="14"/>
      <c r="AB14" s="14"/>
      <c r="AC14" s="14"/>
      <c r="AD14" s="20"/>
      <c r="AE14" s="14">
        <f t="shared" si="0"/>
        <v>-36</v>
      </c>
      <c r="AF14" s="21"/>
      <c r="AG14" s="28"/>
      <c r="AH14" s="14"/>
      <c r="AI14" s="14"/>
      <c r="AJ14" s="14"/>
      <c r="AK14" s="20"/>
      <c r="AL14" s="14">
        <f t="shared" si="1"/>
        <v>0</v>
      </c>
      <c r="AM14" s="21"/>
      <c r="AN14" s="28">
        <v>46</v>
      </c>
      <c r="AO14" s="14">
        <v>100</v>
      </c>
      <c r="AP14" s="14">
        <v>100</v>
      </c>
      <c r="AQ14" s="14"/>
      <c r="AR14" s="14"/>
      <c r="AS14" s="14"/>
      <c r="AT14" s="14"/>
      <c r="AU14" s="14"/>
      <c r="AV14" s="14"/>
      <c r="AW14" s="20"/>
      <c r="AX14" s="14">
        <f t="shared" si="2"/>
        <v>-46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160</v>
      </c>
      <c r="B15" s="107" t="s">
        <v>161</v>
      </c>
      <c r="C15" s="32"/>
      <c r="D15" s="14">
        <v>133</v>
      </c>
      <c r="E15" s="14">
        <v>38</v>
      </c>
      <c r="F15" s="14">
        <v>62</v>
      </c>
      <c r="G15" s="14">
        <v>33</v>
      </c>
      <c r="H15" s="15">
        <v>0</v>
      </c>
      <c r="I15" s="13">
        <v>182</v>
      </c>
      <c r="J15" s="14">
        <v>71</v>
      </c>
      <c r="K15" s="14">
        <v>25</v>
      </c>
      <c r="L15" s="14">
        <v>24</v>
      </c>
      <c r="M15" s="15">
        <v>80</v>
      </c>
      <c r="N15" s="13"/>
      <c r="O15" s="14"/>
      <c r="P15" s="14"/>
      <c r="Q15" s="14"/>
      <c r="R15" s="14"/>
      <c r="S15" s="15"/>
      <c r="T15" s="16"/>
      <c r="U15" s="13" t="s">
        <v>48</v>
      </c>
      <c r="V15" s="17" t="s">
        <v>52</v>
      </c>
      <c r="W15" s="17" t="s">
        <v>6</v>
      </c>
      <c r="X15" s="18"/>
      <c r="Y15" s="19"/>
      <c r="Z15" s="13">
        <v>16</v>
      </c>
      <c r="AA15" s="14"/>
      <c r="AB15" s="14"/>
      <c r="AC15" s="14"/>
      <c r="AD15" s="20"/>
      <c r="AE15" s="14">
        <f t="shared" si="0"/>
        <v>-16</v>
      </c>
      <c r="AF15" s="21"/>
      <c r="AG15" s="14"/>
      <c r="AH15" s="14"/>
      <c r="AI15" s="14"/>
      <c r="AJ15" s="14"/>
      <c r="AK15" s="20"/>
      <c r="AL15" s="14">
        <f t="shared" si="1"/>
        <v>0</v>
      </c>
      <c r="AM15" s="21"/>
      <c r="AN15" s="14">
        <v>21</v>
      </c>
      <c r="AO15" s="14">
        <v>75</v>
      </c>
      <c r="AP15" s="14">
        <v>75</v>
      </c>
      <c r="AQ15" s="14"/>
      <c r="AR15" s="14"/>
      <c r="AS15" s="14"/>
      <c r="AT15" s="14"/>
      <c r="AU15" s="14"/>
      <c r="AV15" s="14"/>
      <c r="AW15" s="20"/>
      <c r="AX15" s="14">
        <f t="shared" si="2"/>
        <v>-21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162</v>
      </c>
      <c r="B16" s="107" t="s">
        <v>163</v>
      </c>
      <c r="C16" s="32"/>
      <c r="D16" s="14">
        <v>87</v>
      </c>
      <c r="E16" s="14">
        <v>15</v>
      </c>
      <c r="F16" s="14">
        <v>40</v>
      </c>
      <c r="G16" s="14">
        <v>32</v>
      </c>
      <c r="H16" s="15">
        <v>0</v>
      </c>
      <c r="I16" s="13">
        <v>65</v>
      </c>
      <c r="J16" s="14">
        <v>54</v>
      </c>
      <c r="K16" s="14">
        <v>3</v>
      </c>
      <c r="L16" s="14">
        <v>8</v>
      </c>
      <c r="M16" s="15">
        <v>47</v>
      </c>
      <c r="N16" s="13"/>
      <c r="O16" s="14"/>
      <c r="P16" s="14"/>
      <c r="Q16" s="14"/>
      <c r="R16" s="14"/>
      <c r="S16" s="15"/>
      <c r="T16" s="16"/>
      <c r="U16" s="13" t="s">
        <v>48</v>
      </c>
      <c r="V16" s="17" t="s">
        <v>48</v>
      </c>
      <c r="W16" s="17" t="s">
        <v>4</v>
      </c>
      <c r="X16" s="18"/>
      <c r="Y16" s="19"/>
      <c r="Z16" s="13">
        <v>14</v>
      </c>
      <c r="AA16" s="14"/>
      <c r="AB16" s="14"/>
      <c r="AC16" s="14"/>
      <c r="AD16" s="20"/>
      <c r="AE16" s="14">
        <f t="shared" si="0"/>
        <v>-14</v>
      </c>
      <c r="AF16" s="21"/>
      <c r="AG16" s="14"/>
      <c r="AH16" s="14"/>
      <c r="AI16" s="14"/>
      <c r="AJ16" s="14"/>
      <c r="AK16" s="20"/>
      <c r="AL16" s="14">
        <f t="shared" si="1"/>
        <v>0</v>
      </c>
      <c r="AM16" s="21"/>
      <c r="AN16" s="14">
        <v>33</v>
      </c>
      <c r="AO16" s="14">
        <v>75</v>
      </c>
      <c r="AP16" s="14">
        <v>75</v>
      </c>
      <c r="AQ16" s="14"/>
      <c r="AR16" s="14"/>
      <c r="AS16" s="14"/>
      <c r="AT16" s="14"/>
      <c r="AU16" s="14"/>
      <c r="AV16" s="14"/>
      <c r="AW16" s="20"/>
      <c r="AX16" s="14">
        <f t="shared" si="2"/>
        <v>-33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164</v>
      </c>
      <c r="B17" s="107" t="s">
        <v>165</v>
      </c>
      <c r="C17" s="32"/>
      <c r="D17" s="14">
        <v>136</v>
      </c>
      <c r="E17" s="14">
        <v>43</v>
      </c>
      <c r="F17" s="14">
        <v>53</v>
      </c>
      <c r="G17" s="14">
        <v>40</v>
      </c>
      <c r="H17" s="15">
        <v>12</v>
      </c>
      <c r="I17" s="13">
        <v>132</v>
      </c>
      <c r="J17" s="14">
        <v>57</v>
      </c>
      <c r="K17" s="14">
        <v>19</v>
      </c>
      <c r="L17" s="14">
        <v>12</v>
      </c>
      <c r="M17" s="15">
        <v>71</v>
      </c>
      <c r="N17" s="13"/>
      <c r="O17" s="14"/>
      <c r="P17" s="14"/>
      <c r="Q17" s="14"/>
      <c r="R17" s="14"/>
      <c r="S17" s="15"/>
      <c r="T17" s="16"/>
      <c r="U17" s="13" t="s">
        <v>52</v>
      </c>
      <c r="V17" s="17" t="s">
        <v>49</v>
      </c>
      <c r="W17" s="17" t="s">
        <v>6</v>
      </c>
      <c r="X17" s="18"/>
      <c r="Y17" s="19"/>
      <c r="Z17" s="13">
        <v>39</v>
      </c>
      <c r="AA17" s="14"/>
      <c r="AB17" s="14"/>
      <c r="AC17" s="14"/>
      <c r="AD17" s="20"/>
      <c r="AE17" s="14">
        <f t="shared" si="0"/>
        <v>-39</v>
      </c>
      <c r="AF17" s="21"/>
      <c r="AG17" s="14"/>
      <c r="AH17" s="14"/>
      <c r="AI17" s="14"/>
      <c r="AJ17" s="14"/>
      <c r="AK17" s="20"/>
      <c r="AL17" s="14">
        <f t="shared" si="1"/>
        <v>0</v>
      </c>
      <c r="AM17" s="21"/>
      <c r="AN17" s="14">
        <v>21</v>
      </c>
      <c r="AO17" s="14">
        <v>75</v>
      </c>
      <c r="AP17" s="14">
        <v>100</v>
      </c>
      <c r="AQ17" s="14"/>
      <c r="AR17" s="14"/>
      <c r="AS17" s="14"/>
      <c r="AT17" s="14"/>
      <c r="AU17" s="14"/>
      <c r="AV17" s="14"/>
      <c r="AW17" s="20"/>
      <c r="AX17" s="14">
        <f t="shared" si="2"/>
        <v>-21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166</v>
      </c>
      <c r="B18" s="107" t="s">
        <v>167</v>
      </c>
      <c r="C18" s="32"/>
      <c r="D18" s="14">
        <v>46</v>
      </c>
      <c r="E18" s="14">
        <v>16</v>
      </c>
      <c r="F18" s="14">
        <v>28</v>
      </c>
      <c r="G18" s="14">
        <v>2</v>
      </c>
      <c r="H18" s="15">
        <v>0</v>
      </c>
      <c r="I18" s="13">
        <v>28</v>
      </c>
      <c r="J18" s="14">
        <v>25</v>
      </c>
      <c r="K18" s="14">
        <v>0</v>
      </c>
      <c r="L18" s="14">
        <v>3</v>
      </c>
      <c r="M18" s="15">
        <v>30</v>
      </c>
      <c r="N18" s="13"/>
      <c r="O18" s="14"/>
      <c r="P18" s="14"/>
      <c r="Q18" s="14"/>
      <c r="R18" s="14"/>
      <c r="S18" s="15"/>
      <c r="T18" s="16"/>
      <c r="U18" s="13" t="s">
        <v>151</v>
      </c>
      <c r="V18" s="17" t="s">
        <v>151</v>
      </c>
      <c r="W18" s="17" t="s">
        <v>52</v>
      </c>
      <c r="X18" s="18"/>
      <c r="Y18" s="19"/>
      <c r="Z18" s="13">
        <v>14</v>
      </c>
      <c r="AA18" s="14"/>
      <c r="AB18" s="14"/>
      <c r="AC18" s="14"/>
      <c r="AD18" s="20"/>
      <c r="AE18" s="14">
        <f t="shared" si="0"/>
        <v>-14</v>
      </c>
      <c r="AF18" s="21"/>
      <c r="AG18" s="14"/>
      <c r="AH18" s="14"/>
      <c r="AI18" s="14"/>
      <c r="AJ18" s="14"/>
      <c r="AK18" s="20"/>
      <c r="AL18" s="14">
        <f t="shared" si="1"/>
        <v>0</v>
      </c>
      <c r="AM18" s="21"/>
      <c r="AN18" s="14">
        <v>25</v>
      </c>
      <c r="AO18" s="14">
        <v>8</v>
      </c>
      <c r="AP18" s="14">
        <v>19</v>
      </c>
      <c r="AQ18" s="14"/>
      <c r="AR18" s="14"/>
      <c r="AS18" s="14"/>
      <c r="AT18" s="14"/>
      <c r="AU18" s="14"/>
      <c r="AV18" s="14"/>
      <c r="AW18" s="20"/>
      <c r="AX18" s="14">
        <f t="shared" si="2"/>
        <v>-25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168</v>
      </c>
      <c r="B19" s="107" t="s">
        <v>169</v>
      </c>
      <c r="C19" s="32"/>
      <c r="D19" s="14">
        <v>140</v>
      </c>
      <c r="E19" s="14">
        <v>56</v>
      </c>
      <c r="F19" s="14">
        <v>54</v>
      </c>
      <c r="G19" s="14">
        <v>30</v>
      </c>
      <c r="H19" s="15">
        <v>9</v>
      </c>
      <c r="I19" s="13">
        <v>137</v>
      </c>
      <c r="J19" s="14">
        <v>43</v>
      </c>
      <c r="K19" s="14">
        <v>12</v>
      </c>
      <c r="L19" s="14">
        <v>26</v>
      </c>
      <c r="M19" s="15">
        <v>79</v>
      </c>
      <c r="N19" s="13"/>
      <c r="O19" s="14"/>
      <c r="P19" s="14"/>
      <c r="Q19" s="14"/>
      <c r="R19" s="14"/>
      <c r="S19" s="15"/>
      <c r="T19" s="16"/>
      <c r="U19" s="13" t="s">
        <v>49</v>
      </c>
      <c r="V19" s="17" t="s">
        <v>49</v>
      </c>
      <c r="W19" s="17" t="s">
        <v>6</v>
      </c>
      <c r="X19" s="18"/>
      <c r="Y19" s="19"/>
      <c r="Z19" s="13">
        <v>10</v>
      </c>
      <c r="AA19" s="14"/>
      <c r="AB19" s="14"/>
      <c r="AC19" s="14"/>
      <c r="AD19" s="20"/>
      <c r="AE19" s="14">
        <f t="shared" si="0"/>
        <v>-10</v>
      </c>
      <c r="AF19" s="21"/>
      <c r="AG19" s="14"/>
      <c r="AH19" s="14"/>
      <c r="AI19" s="14"/>
      <c r="AJ19" s="14"/>
      <c r="AK19" s="20"/>
      <c r="AL19" s="14">
        <f t="shared" si="1"/>
        <v>0</v>
      </c>
      <c r="AM19" s="21"/>
      <c r="AN19" s="14">
        <v>4</v>
      </c>
      <c r="AO19" s="14">
        <v>25</v>
      </c>
      <c r="AP19" s="14">
        <v>25</v>
      </c>
      <c r="AQ19" s="14"/>
      <c r="AR19" s="14"/>
      <c r="AS19" s="14"/>
      <c r="AT19" s="14"/>
      <c r="AU19" s="14"/>
      <c r="AV19" s="14"/>
      <c r="AW19" s="20"/>
      <c r="AX19" s="14">
        <f t="shared" si="2"/>
        <v>-4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170</v>
      </c>
      <c r="B20" s="108" t="s">
        <v>171</v>
      </c>
      <c r="C20" s="32"/>
      <c r="D20" s="14">
        <v>129</v>
      </c>
      <c r="E20" s="14">
        <v>51</v>
      </c>
      <c r="F20" s="14">
        <v>46</v>
      </c>
      <c r="G20" s="14">
        <v>32</v>
      </c>
      <c r="H20" s="15">
        <v>1</v>
      </c>
      <c r="I20" s="13">
        <v>161</v>
      </c>
      <c r="J20" s="14">
        <v>71</v>
      </c>
      <c r="K20" s="14">
        <v>24</v>
      </c>
      <c r="L20" s="14">
        <v>22</v>
      </c>
      <c r="M20" s="15">
        <v>73</v>
      </c>
      <c r="N20" s="13"/>
      <c r="O20" s="14"/>
      <c r="P20" s="14"/>
      <c r="Q20" s="14"/>
      <c r="R20" s="14"/>
      <c r="S20" s="15"/>
      <c r="T20" s="16"/>
      <c r="U20" s="13" t="s">
        <v>52</v>
      </c>
      <c r="V20" s="17" t="s">
        <v>49</v>
      </c>
      <c r="W20" s="17" t="s">
        <v>6</v>
      </c>
      <c r="X20" s="18"/>
      <c r="Y20" s="19"/>
      <c r="Z20" s="13">
        <v>29</v>
      </c>
      <c r="AA20" s="14"/>
      <c r="AB20" s="14"/>
      <c r="AC20" s="14"/>
      <c r="AD20" s="20"/>
      <c r="AE20" s="14">
        <f t="shared" si="0"/>
        <v>-29</v>
      </c>
      <c r="AF20" s="21"/>
      <c r="AG20" s="14"/>
      <c r="AH20" s="14"/>
      <c r="AI20" s="14"/>
      <c r="AJ20" s="14"/>
      <c r="AK20" s="20"/>
      <c r="AL20" s="14">
        <f t="shared" si="1"/>
        <v>0</v>
      </c>
      <c r="AM20" s="21"/>
      <c r="AN20" s="14">
        <v>21</v>
      </c>
      <c r="AO20" s="14">
        <v>58</v>
      </c>
      <c r="AP20" s="14">
        <v>88</v>
      </c>
      <c r="AQ20" s="14"/>
      <c r="AR20" s="14"/>
      <c r="AS20" s="14"/>
      <c r="AT20" s="14"/>
      <c r="AU20" s="14"/>
      <c r="AV20" s="14"/>
      <c r="AW20" s="20"/>
      <c r="AX20" s="14">
        <f t="shared" si="2"/>
        <v>-21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172</v>
      </c>
      <c r="B21" s="108" t="s">
        <v>173</v>
      </c>
      <c r="C21" s="9"/>
      <c r="D21" s="14">
        <v>69</v>
      </c>
      <c r="E21" s="14">
        <v>28</v>
      </c>
      <c r="F21" s="14">
        <v>25</v>
      </c>
      <c r="G21" s="14">
        <v>16</v>
      </c>
      <c r="H21" s="15">
        <v>0</v>
      </c>
      <c r="I21" s="13">
        <v>137</v>
      </c>
      <c r="J21" s="14">
        <v>46</v>
      </c>
      <c r="K21" s="14">
        <v>15</v>
      </c>
      <c r="L21" s="14">
        <v>20</v>
      </c>
      <c r="M21" s="15">
        <v>77</v>
      </c>
      <c r="N21" s="13"/>
      <c r="O21" s="14"/>
      <c r="P21" s="14"/>
      <c r="Q21" s="14"/>
      <c r="R21" s="14"/>
      <c r="S21" s="15"/>
      <c r="T21" s="16"/>
      <c r="U21" s="13" t="s">
        <v>48</v>
      </c>
      <c r="V21" s="17" t="s">
        <v>52</v>
      </c>
      <c r="W21" s="17" t="s">
        <v>6</v>
      </c>
      <c r="X21" s="18"/>
      <c r="Y21" s="19"/>
      <c r="Z21" s="13">
        <v>20</v>
      </c>
      <c r="AA21" s="14"/>
      <c r="AB21" s="14"/>
      <c r="AC21" s="14"/>
      <c r="AD21" s="20"/>
      <c r="AE21" s="14">
        <f t="shared" si="0"/>
        <v>-20</v>
      </c>
      <c r="AF21" s="21"/>
      <c r="AG21" s="14"/>
      <c r="AH21" s="14"/>
      <c r="AI21" s="14"/>
      <c r="AJ21" s="14"/>
      <c r="AK21" s="20"/>
      <c r="AL21" s="14">
        <f t="shared" si="1"/>
        <v>0</v>
      </c>
      <c r="AM21" s="21"/>
      <c r="AN21" s="14">
        <v>38</v>
      </c>
      <c r="AO21" s="14">
        <v>75</v>
      </c>
      <c r="AP21" s="14">
        <v>69</v>
      </c>
      <c r="AQ21" s="14"/>
      <c r="AR21" s="14"/>
      <c r="AS21" s="14"/>
      <c r="AT21" s="14"/>
      <c r="AU21" s="14"/>
      <c r="AV21" s="14"/>
      <c r="AW21" s="20"/>
      <c r="AX21" s="14">
        <f t="shared" si="2"/>
        <v>-38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23"/>
      <c r="B22" s="24"/>
      <c r="C22" s="9"/>
      <c r="D22" s="14"/>
      <c r="E22" s="14"/>
      <c r="F22" s="14"/>
      <c r="G22" s="14"/>
      <c r="H22" s="15"/>
      <c r="I22" s="13"/>
      <c r="J22" s="14"/>
      <c r="K22" s="14"/>
      <c r="L22" s="14"/>
      <c r="M22" s="15"/>
      <c r="N22" s="13"/>
      <c r="O22" s="14"/>
      <c r="P22" s="14"/>
      <c r="Q22" s="14"/>
      <c r="R22" s="14"/>
      <c r="S22" s="15"/>
      <c r="T22" s="16"/>
      <c r="U22" s="13"/>
      <c r="V22" s="17"/>
      <c r="W22" s="17"/>
      <c r="X22" s="18"/>
      <c r="Y22" s="19"/>
      <c r="Z22" s="13"/>
      <c r="AA22" s="14"/>
      <c r="AB22" s="14"/>
      <c r="AC22" s="14"/>
      <c r="AD22" s="20"/>
      <c r="AE22" s="14">
        <f t="shared" si="0"/>
        <v>0</v>
      </c>
      <c r="AF22" s="21"/>
      <c r="AG22" s="14"/>
      <c r="AH22" s="14"/>
      <c r="AI22" s="14"/>
      <c r="AJ22" s="14"/>
      <c r="AK22" s="20"/>
      <c r="AL22" s="14">
        <f t="shared" si="1"/>
        <v>0</v>
      </c>
      <c r="AM22" s="21"/>
      <c r="AN22" s="14"/>
      <c r="AO22" s="14"/>
      <c r="AP22" s="14"/>
      <c r="AQ22" s="14"/>
      <c r="AR22" s="14"/>
      <c r="AS22" s="14"/>
      <c r="AT22" s="14"/>
      <c r="AU22" s="14"/>
      <c r="AV22" s="14"/>
      <c r="AW22" s="20"/>
      <c r="AX22" s="14">
        <f t="shared" si="2"/>
        <v>0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23"/>
      <c r="B23" s="24"/>
      <c r="C23" s="9"/>
      <c r="D23" s="14"/>
      <c r="E23" s="14"/>
      <c r="F23" s="14"/>
      <c r="G23" s="14"/>
      <c r="H23" s="15"/>
      <c r="I23" s="13"/>
      <c r="J23" s="14"/>
      <c r="K23" s="14"/>
      <c r="L23" s="14"/>
      <c r="M23" s="15"/>
      <c r="N23" s="13"/>
      <c r="O23" s="14"/>
      <c r="P23" s="14"/>
      <c r="Q23" s="14"/>
      <c r="R23" s="14"/>
      <c r="S23" s="15"/>
      <c r="T23" s="16"/>
      <c r="U23" s="13"/>
      <c r="V23" s="17"/>
      <c r="W23" s="17"/>
      <c r="X23" s="18"/>
      <c r="Y23" s="19"/>
      <c r="Z23" s="13"/>
      <c r="AA23" s="14"/>
      <c r="AB23" s="14"/>
      <c r="AC23" s="14"/>
      <c r="AD23" s="20"/>
      <c r="AE23" s="14">
        <f t="shared" si="0"/>
        <v>0</v>
      </c>
      <c r="AF23" s="21"/>
      <c r="AG23" s="14"/>
      <c r="AH23" s="14"/>
      <c r="AI23" s="14"/>
      <c r="AJ23" s="14"/>
      <c r="AK23" s="20"/>
      <c r="AL23" s="14">
        <f t="shared" si="1"/>
        <v>0</v>
      </c>
      <c r="AM23" s="21"/>
      <c r="AN23" s="14"/>
      <c r="AO23" s="14"/>
      <c r="AP23" s="14"/>
      <c r="AQ23" s="14"/>
      <c r="AR23" s="14"/>
      <c r="AS23" s="14"/>
      <c r="AT23" s="14"/>
      <c r="AU23" s="14"/>
      <c r="AV23" s="14"/>
      <c r="AW23" s="20"/>
      <c r="AX23" s="14">
        <f t="shared" si="2"/>
        <v>0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23"/>
      <c r="B24" s="24"/>
      <c r="C24" s="9"/>
      <c r="D24" s="14"/>
      <c r="E24" s="14"/>
      <c r="F24" s="14"/>
      <c r="G24" s="14"/>
      <c r="H24" s="15"/>
      <c r="I24" s="13"/>
      <c r="J24" s="14"/>
      <c r="K24" s="14"/>
      <c r="L24" s="14"/>
      <c r="M24" s="15"/>
      <c r="N24" s="13"/>
      <c r="O24" s="14"/>
      <c r="P24" s="14"/>
      <c r="Q24" s="14"/>
      <c r="R24" s="14"/>
      <c r="S24" s="15"/>
      <c r="T24" s="16"/>
      <c r="U24" s="13"/>
      <c r="V24" s="17"/>
      <c r="W24" s="17"/>
      <c r="X24" s="18"/>
      <c r="Y24" s="19"/>
      <c r="Z24" s="13"/>
      <c r="AA24" s="14"/>
      <c r="AB24" s="14"/>
      <c r="AC24" s="14"/>
      <c r="AD24" s="20"/>
      <c r="AE24" s="14">
        <f t="shared" si="0"/>
        <v>0</v>
      </c>
      <c r="AF24" s="21"/>
      <c r="AG24" s="14"/>
      <c r="AH24" s="14"/>
      <c r="AI24" s="14"/>
      <c r="AJ24" s="14"/>
      <c r="AK24" s="20"/>
      <c r="AL24" s="14">
        <f t="shared" si="1"/>
        <v>0</v>
      </c>
      <c r="AM24" s="21"/>
      <c r="AN24" s="14"/>
      <c r="AO24" s="14"/>
      <c r="AP24" s="14"/>
      <c r="AQ24" s="14"/>
      <c r="AR24" s="14"/>
      <c r="AS24" s="14"/>
      <c r="AT24" s="14"/>
      <c r="AU24" s="14"/>
      <c r="AV24" s="14"/>
      <c r="AW24" s="20"/>
      <c r="AX24" s="14">
        <f t="shared" si="2"/>
        <v>0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23"/>
      <c r="B25" s="24"/>
      <c r="C25" s="9"/>
      <c r="D25" s="14"/>
      <c r="E25" s="14"/>
      <c r="F25" s="14"/>
      <c r="G25" s="14"/>
      <c r="H25" s="15"/>
      <c r="I25" s="13"/>
      <c r="J25" s="14"/>
      <c r="K25" s="14"/>
      <c r="L25" s="14"/>
      <c r="M25" s="15"/>
      <c r="N25" s="13"/>
      <c r="O25" s="14"/>
      <c r="P25" s="14"/>
      <c r="Q25" s="14"/>
      <c r="R25" s="14"/>
      <c r="S25" s="15"/>
      <c r="T25" s="16"/>
      <c r="U25" s="13"/>
      <c r="V25" s="17"/>
      <c r="W25" s="17"/>
      <c r="X25" s="18"/>
      <c r="Y25" s="19"/>
      <c r="Z25" s="13"/>
      <c r="AA25" s="14"/>
      <c r="AB25" s="14"/>
      <c r="AC25" s="14"/>
      <c r="AD25" s="20"/>
      <c r="AE25" s="14">
        <f t="shared" si="0"/>
        <v>0</v>
      </c>
      <c r="AF25" s="21"/>
      <c r="AG25" s="14"/>
      <c r="AH25" s="14"/>
      <c r="AI25" s="14"/>
      <c r="AJ25" s="14"/>
      <c r="AK25" s="20"/>
      <c r="AL25" s="14">
        <f t="shared" si="1"/>
        <v>0</v>
      </c>
      <c r="AM25" s="21"/>
      <c r="AN25" s="14"/>
      <c r="AO25" s="14"/>
      <c r="AP25" s="14"/>
      <c r="AQ25" s="14"/>
      <c r="AR25" s="14"/>
      <c r="AS25" s="14"/>
      <c r="AT25" s="14"/>
      <c r="AU25" s="14"/>
      <c r="AV25" s="14"/>
      <c r="AW25" s="20"/>
      <c r="AX25" s="14">
        <f t="shared" si="2"/>
        <v>0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23"/>
      <c r="B26" s="24"/>
      <c r="C26" s="32"/>
      <c r="D26" s="14"/>
      <c r="E26" s="14"/>
      <c r="F26" s="14"/>
      <c r="G26" s="14"/>
      <c r="H26" s="15"/>
      <c r="I26" s="13"/>
      <c r="J26" s="14"/>
      <c r="K26" s="14"/>
      <c r="L26" s="14"/>
      <c r="M26" s="15"/>
      <c r="N26" s="13"/>
      <c r="O26" s="14"/>
      <c r="P26" s="14"/>
      <c r="Q26" s="14"/>
      <c r="R26" s="14"/>
      <c r="S26" s="15"/>
      <c r="T26" s="16"/>
      <c r="U26" s="13"/>
      <c r="V26" s="17"/>
      <c r="W26" s="17"/>
      <c r="X26" s="18"/>
      <c r="Y26" s="19"/>
      <c r="Z26" s="13"/>
      <c r="AA26" s="14"/>
      <c r="AB26" s="14"/>
      <c r="AC26" s="14"/>
      <c r="AD26" s="20"/>
      <c r="AE26" s="14">
        <f t="shared" si="0"/>
        <v>0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/>
      <c r="AO26" s="14"/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0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23"/>
      <c r="B27" s="24"/>
      <c r="C27" s="32"/>
      <c r="D27" s="14"/>
      <c r="E27" s="14"/>
      <c r="F27" s="14"/>
      <c r="G27" s="14"/>
      <c r="H27" s="15"/>
      <c r="I27" s="13"/>
      <c r="J27" s="14"/>
      <c r="K27" s="14"/>
      <c r="L27" s="14"/>
      <c r="M27" s="15"/>
      <c r="N27" s="13"/>
      <c r="O27" s="14"/>
      <c r="P27" s="14"/>
      <c r="Q27" s="14"/>
      <c r="R27" s="14"/>
      <c r="S27" s="15"/>
      <c r="T27" s="16"/>
      <c r="U27" s="13"/>
      <c r="V27" s="17"/>
      <c r="W27" s="17"/>
      <c r="X27" s="18"/>
      <c r="Y27" s="19"/>
      <c r="Z27" s="13"/>
      <c r="AA27" s="14"/>
      <c r="AB27" s="14"/>
      <c r="AC27" s="14"/>
      <c r="AD27" s="20"/>
      <c r="AE27" s="14">
        <f t="shared" si="0"/>
        <v>0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/>
      <c r="AO27" s="14"/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0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23"/>
      <c r="B28" s="24"/>
      <c r="C28" s="9"/>
      <c r="D28" s="14"/>
      <c r="E28" s="14"/>
      <c r="F28" s="14"/>
      <c r="G28" s="14"/>
      <c r="H28" s="15"/>
      <c r="I28" s="13"/>
      <c r="J28" s="14"/>
      <c r="K28" s="14"/>
      <c r="L28" s="14"/>
      <c r="M28" s="15"/>
      <c r="N28" s="13"/>
      <c r="O28" s="14"/>
      <c r="P28" s="14"/>
      <c r="Q28" s="14"/>
      <c r="R28" s="14"/>
      <c r="S28" s="15"/>
      <c r="T28" s="16"/>
      <c r="U28" s="13"/>
      <c r="V28" s="14"/>
      <c r="W28" s="14"/>
      <c r="X28" s="34"/>
      <c r="Y28" s="19"/>
      <c r="Z28" s="13"/>
      <c r="AA28" s="14"/>
      <c r="AB28" s="14"/>
      <c r="AC28" s="14"/>
      <c r="AD28" s="14"/>
      <c r="AE28" s="14">
        <f t="shared" si="0"/>
        <v>0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0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33"/>
      <c r="B29" s="29"/>
      <c r="C29" s="9"/>
      <c r="D29" s="14"/>
      <c r="E29" s="14"/>
      <c r="F29" s="14"/>
      <c r="G29" s="14"/>
      <c r="H29" s="15"/>
      <c r="I29" s="13"/>
      <c r="J29" s="14"/>
      <c r="K29" s="14"/>
      <c r="L29" s="14"/>
      <c r="M29" s="15"/>
      <c r="N29" s="13"/>
      <c r="O29" s="14"/>
      <c r="P29" s="14"/>
      <c r="Q29" s="14"/>
      <c r="R29" s="14"/>
      <c r="S29" s="15"/>
      <c r="T29" s="16"/>
      <c r="U29" s="13"/>
      <c r="V29" s="14"/>
      <c r="W29" s="14"/>
      <c r="X29" s="34"/>
      <c r="Y29" s="19"/>
      <c r="Z29" s="13"/>
      <c r="AA29" s="14"/>
      <c r="AB29" s="14"/>
      <c r="AC29" s="17"/>
      <c r="AD29" s="17"/>
      <c r="AE29" s="14">
        <f t="shared" si="0"/>
        <v>0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0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29"/>
      <c r="B30" s="33"/>
      <c r="C30" s="9"/>
      <c r="D30" s="14"/>
      <c r="E30" s="14"/>
      <c r="F30" s="14"/>
      <c r="G30" s="14"/>
      <c r="H30" s="15"/>
      <c r="I30" s="13"/>
      <c r="J30" s="14"/>
      <c r="K30" s="14"/>
      <c r="L30" s="14"/>
      <c r="M30" s="15"/>
      <c r="N30" s="13"/>
      <c r="O30" s="14"/>
      <c r="P30" s="14"/>
      <c r="Q30" s="14"/>
      <c r="R30" s="14"/>
      <c r="S30" s="15"/>
      <c r="T30" s="16"/>
      <c r="U30" s="13"/>
      <c r="V30" s="14"/>
      <c r="W30" s="14"/>
      <c r="X30" s="34"/>
      <c r="Y30" s="19"/>
      <c r="Z30" s="13"/>
      <c r="AA30" s="14"/>
      <c r="AB30" s="14"/>
      <c r="AC30" s="17"/>
      <c r="AD30" s="17"/>
      <c r="AE30" s="14">
        <f t="shared" si="0"/>
        <v>0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0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29"/>
      <c r="B31" s="33"/>
      <c r="C31" s="9"/>
      <c r="D31" s="14"/>
      <c r="E31" s="14"/>
      <c r="F31" s="14"/>
      <c r="G31" s="14"/>
      <c r="H31" s="15"/>
      <c r="I31" s="13"/>
      <c r="J31" s="14"/>
      <c r="K31" s="14"/>
      <c r="L31" s="14"/>
      <c r="M31" s="15"/>
      <c r="N31" s="13"/>
      <c r="O31" s="14"/>
      <c r="P31" s="14"/>
      <c r="Q31" s="14"/>
      <c r="R31" s="14"/>
      <c r="S31" s="15"/>
      <c r="T31" s="16"/>
      <c r="U31" s="13"/>
      <c r="V31" s="14"/>
      <c r="W31" s="14"/>
      <c r="X31" s="34"/>
      <c r="Y31" s="19"/>
      <c r="Z31" s="13"/>
      <c r="AA31" s="14"/>
      <c r="AB31" s="14"/>
      <c r="AC31" s="14"/>
      <c r="AD31" s="14"/>
      <c r="AE31" s="14">
        <f t="shared" si="0"/>
        <v>0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0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29"/>
      <c r="B32" s="33"/>
      <c r="C32" s="9"/>
      <c r="D32" s="14"/>
      <c r="E32" s="14"/>
      <c r="F32" s="14"/>
      <c r="G32" s="14"/>
      <c r="H32" s="15"/>
      <c r="I32" s="13"/>
      <c r="J32" s="14"/>
      <c r="K32" s="14"/>
      <c r="L32" s="14"/>
      <c r="M32" s="15"/>
      <c r="N32" s="13"/>
      <c r="O32" s="14"/>
      <c r="P32" s="14"/>
      <c r="Q32" s="14"/>
      <c r="R32" s="14"/>
      <c r="S32" s="15"/>
      <c r="T32" s="16"/>
      <c r="U32" s="13"/>
      <c r="V32" s="14"/>
      <c r="W32" s="14"/>
      <c r="X32" s="34"/>
      <c r="Y32" s="19"/>
      <c r="Z32" s="13"/>
      <c r="AA32" s="14"/>
      <c r="AB32" s="14"/>
      <c r="AC32" s="14"/>
      <c r="AD32" s="14"/>
      <c r="AE32" s="14">
        <f t="shared" si="0"/>
        <v>0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0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118.94444444444444</v>
      </c>
      <c r="E35" s="37"/>
      <c r="F35" s="37">
        <f t="shared" ref="F35:S35" si="3">AVERAGE(F4:F34)</f>
        <v>43.222222222222221</v>
      </c>
      <c r="G35" s="37">
        <f t="shared" si="3"/>
        <v>34.5</v>
      </c>
      <c r="H35" s="37">
        <f t="shared" si="3"/>
        <v>4.5555555555555554</v>
      </c>
      <c r="I35" s="37">
        <f t="shared" si="3"/>
        <v>131.61111111111111</v>
      </c>
      <c r="J35" s="37">
        <f t="shared" si="3"/>
        <v>50.5</v>
      </c>
      <c r="K35" s="37">
        <f t="shared" si="3"/>
        <v>13.833333333333334</v>
      </c>
      <c r="L35" s="37">
        <f t="shared" si="3"/>
        <v>24.388888888888889</v>
      </c>
      <c r="M35" s="37">
        <f t="shared" si="3"/>
        <v>66.777777777777771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25.882352941176471</v>
      </c>
      <c r="AA35" s="37" t="e">
        <f t="shared" si="4"/>
        <v>#DIV/0!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-14.193548387096774</v>
      </c>
      <c r="AF35" s="38"/>
      <c r="AG35" s="37" t="e">
        <f t="shared" ref="AG35:AL35" si="5">AVERAGE(AG4:AG34)</f>
        <v>#DIV/0!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0</v>
      </c>
      <c r="AM35" s="21"/>
      <c r="AN35" s="39">
        <f t="shared" ref="AN35:AQ35" si="6">AVERAGE(AN4:AN34)</f>
        <v>25.055555555555557</v>
      </c>
      <c r="AO35" s="39">
        <f t="shared" si="6"/>
        <v>66.666666666666671</v>
      </c>
      <c r="AP35" s="39">
        <f t="shared" si="6"/>
        <v>76.5</v>
      </c>
      <c r="AQ35" s="39" t="e">
        <f t="shared" si="6"/>
        <v>#DIV/0!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-14.548387096774194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f ca="1">COUNTA(valuesByColor("#a4c2f4", "#000000",D4:D34))</f>
        <v>1</v>
      </c>
      <c r="E36" s="41"/>
      <c r="F36" s="41">
        <f t="shared" ref="F36:S36" ca="1" si="8">COUNTA(valuesByColor("#a4c2f4", "#000000",F4:F34))</f>
        <v>1</v>
      </c>
      <c r="G36" s="41">
        <f t="shared" ca="1" si="8"/>
        <v>1</v>
      </c>
      <c r="H36" s="41">
        <f t="shared" ca="1" si="8"/>
        <v>1</v>
      </c>
      <c r="I36" s="41">
        <f t="shared" ca="1" si="8"/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f ca="1">COUNTA(valuesByColor("#b7e1cd", "#000000", D4:D34))</f>
        <v>1</v>
      </c>
      <c r="E37" s="41"/>
      <c r="F37" s="41">
        <f t="shared" ref="F37:S37" ca="1" si="14">COUNTA(valuesByColor("#b7e1cd", "#000000", F4:F34))</f>
        <v>1</v>
      </c>
      <c r="G37" s="41">
        <f t="shared" ca="1" si="14"/>
        <v>1</v>
      </c>
      <c r="H37" s="41">
        <f t="shared" ca="1" si="14"/>
        <v>1</v>
      </c>
      <c r="I37" s="41">
        <f t="shared" ca="1" si="14"/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f ca="1">COUNTA(valuesByColor("#fce8b2", "#000000",D4:D34))</f>
        <v>1</v>
      </c>
      <c r="E38" s="41"/>
      <c r="F38" s="41">
        <f t="shared" ref="F38:S38" ca="1" si="20">COUNTA(valuesByColor("#fce8b2", "#000000",F4:F34))</f>
        <v>1</v>
      </c>
      <c r="G38" s="41">
        <f t="shared" ca="1" si="20"/>
        <v>1</v>
      </c>
      <c r="H38" s="41">
        <f t="shared" ca="1" si="20"/>
        <v>1</v>
      </c>
      <c r="I38" s="41">
        <f t="shared" ca="1" si="20"/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f ca="1">COUNTA(valuesByColor("#f4c7c3", "#000000", D4:D34))</f>
        <v>1</v>
      </c>
      <c r="E39" s="41"/>
      <c r="F39" s="41">
        <f t="shared" ref="F39:S39" ca="1" si="26">COUNTA(valuesByColor("#f4c7c3", "#000000", F4:F34))</f>
        <v>1</v>
      </c>
      <c r="G39" s="41">
        <f t="shared" ca="1" si="26"/>
        <v>1</v>
      </c>
      <c r="H39" s="41">
        <f t="shared" ca="1" si="26"/>
        <v>1</v>
      </c>
      <c r="I39" s="41">
        <f t="shared" ca="1" si="26"/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18</v>
      </c>
      <c r="AF40" s="52"/>
      <c r="AG40" s="53"/>
      <c r="AH40" s="53"/>
      <c r="AI40" s="54"/>
      <c r="AJ40" s="82" t="s">
        <v>95</v>
      </c>
      <c r="AK40" s="81"/>
      <c r="AL40" s="51">
        <f>AE40</f>
        <v>18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18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524" priority="1" operator="between">
      <formula>0</formula>
      <formula>69</formula>
    </cfRule>
  </conditionalFormatting>
  <conditionalFormatting sqref="Z4:AB34 AC4:AD28 AG4:AK28 AN4:AW28 AC31:AD34 AG31:AK34 AN31:AW34">
    <cfRule type="cellIs" dxfId="523" priority="2" operator="between">
      <formula>70</formula>
      <formula>79</formula>
    </cfRule>
  </conditionalFormatting>
  <conditionalFormatting sqref="Z4:AB34 AC4:AD28 AG4:AK28 AN4:AW28 AC31:AD34 AG31:AK34 AN31:AW34">
    <cfRule type="cellIs" dxfId="522" priority="3" operator="between">
      <formula>80</formula>
      <formula>89</formula>
    </cfRule>
  </conditionalFormatting>
  <conditionalFormatting sqref="Z4:AB34 AC4:AD28 AG4:AK28 AN4:AW28 AC31:AD34 AG31:AK34 AN31:AW34">
    <cfRule type="cellIs" dxfId="521" priority="4" operator="between">
      <formula>90</formula>
      <formula>100</formula>
    </cfRule>
  </conditionalFormatting>
  <conditionalFormatting sqref="AE4:AE34 AL4:AL34 AX4:AX34">
    <cfRule type="cellIs" dxfId="520" priority="5" operator="between">
      <formula>35</formula>
      <formula>100</formula>
    </cfRule>
  </conditionalFormatting>
  <conditionalFormatting sqref="AE4:AE34 AL4:AL34 AX4:AX34">
    <cfRule type="cellIs" dxfId="519" priority="6" operator="between">
      <formula>0</formula>
      <formula>34</formula>
    </cfRule>
  </conditionalFormatting>
  <conditionalFormatting sqref="D4:E34">
    <cfRule type="cellIs" dxfId="518" priority="7" operator="between">
      <formula>0</formula>
      <formula>96</formula>
    </cfRule>
  </conditionalFormatting>
  <conditionalFormatting sqref="D4:E34">
    <cfRule type="cellIs" dxfId="517" priority="8" operator="between">
      <formula>97</formula>
      <formula>112</formula>
    </cfRule>
  </conditionalFormatting>
  <conditionalFormatting sqref="D4:E34">
    <cfRule type="cellIs" dxfId="516" priority="9" operator="between">
      <formula>113</formula>
      <formula>128</formula>
    </cfRule>
  </conditionalFormatting>
  <conditionalFormatting sqref="D4:E34">
    <cfRule type="cellIs" dxfId="515" priority="10" operator="greaterThanOrEqual">
      <formula>129</formula>
    </cfRule>
  </conditionalFormatting>
  <conditionalFormatting sqref="F4:F34">
    <cfRule type="cellIs" dxfId="514" priority="11" operator="between">
      <formula>0</formula>
      <formula>24</formula>
    </cfRule>
  </conditionalFormatting>
  <conditionalFormatting sqref="F4:F34">
    <cfRule type="cellIs" dxfId="513" priority="12" operator="between">
      <formula>25</formula>
      <formula>39</formula>
    </cfRule>
  </conditionalFormatting>
  <conditionalFormatting sqref="F4:F34">
    <cfRule type="cellIs" dxfId="512" priority="13" operator="between">
      <formula>40</formula>
      <formula>46</formula>
    </cfRule>
  </conditionalFormatting>
  <conditionalFormatting sqref="F4:F34">
    <cfRule type="cellIs" dxfId="511" priority="14" operator="greaterThanOrEqual">
      <formula>47</formula>
    </cfRule>
  </conditionalFormatting>
  <conditionalFormatting sqref="G4:G34">
    <cfRule type="cellIs" dxfId="510" priority="15" operator="between">
      <formula>0</formula>
      <formula>17</formula>
    </cfRule>
  </conditionalFormatting>
  <conditionalFormatting sqref="G4:G34">
    <cfRule type="cellIs" dxfId="509" priority="16" operator="between">
      <formula>18</formula>
      <formula>26</formula>
    </cfRule>
  </conditionalFormatting>
  <conditionalFormatting sqref="G4:G34">
    <cfRule type="cellIs" dxfId="508" priority="17" operator="between">
      <formula>27</formula>
      <formula>33</formula>
    </cfRule>
  </conditionalFormatting>
  <conditionalFormatting sqref="G4:G34">
    <cfRule type="cellIs" dxfId="507" priority="18" operator="greaterThanOrEqual">
      <formula>34</formula>
    </cfRule>
  </conditionalFormatting>
  <conditionalFormatting sqref="H4:H34">
    <cfRule type="cellIs" dxfId="506" priority="19" operator="equal">
      <formula>0</formula>
    </cfRule>
  </conditionalFormatting>
  <conditionalFormatting sqref="H4:H34">
    <cfRule type="cellIs" dxfId="505" priority="20" operator="between">
      <formula>1</formula>
      <formula>3</formula>
    </cfRule>
  </conditionalFormatting>
  <conditionalFormatting sqref="H4:H34">
    <cfRule type="cellIs" dxfId="504" priority="21" operator="greaterThanOrEqual">
      <formula>4</formula>
    </cfRule>
  </conditionalFormatting>
  <conditionalFormatting sqref="I4:I34">
    <cfRule type="cellIs" dxfId="503" priority="22" operator="greaterThanOrEqual">
      <formula>177</formula>
    </cfRule>
  </conditionalFormatting>
  <conditionalFormatting sqref="I4:I34">
    <cfRule type="cellIs" dxfId="502" priority="23" operator="between">
      <formula>130</formula>
      <formula>176</formula>
    </cfRule>
  </conditionalFormatting>
  <conditionalFormatting sqref="I4:I34">
    <cfRule type="cellIs" dxfId="501" priority="24" operator="between">
      <formula>100</formula>
      <formula>129</formula>
    </cfRule>
  </conditionalFormatting>
  <conditionalFormatting sqref="I4:I34">
    <cfRule type="cellIs" dxfId="500" priority="25" operator="between">
      <formula>0</formula>
      <formula>99</formula>
    </cfRule>
  </conditionalFormatting>
  <conditionalFormatting sqref="J4:J34">
    <cfRule type="cellIs" dxfId="499" priority="26" operator="greaterThanOrEqual">
      <formula>59</formula>
    </cfRule>
  </conditionalFormatting>
  <conditionalFormatting sqref="J4:J34">
    <cfRule type="cellIs" dxfId="498" priority="27" operator="between">
      <formula>43</formula>
      <formula>58</formula>
    </cfRule>
  </conditionalFormatting>
  <conditionalFormatting sqref="J4:J34">
    <cfRule type="cellIs" dxfId="497" priority="28" operator="between">
      <formula>33</formula>
      <formula>42</formula>
    </cfRule>
  </conditionalFormatting>
  <conditionalFormatting sqref="J4:J34">
    <cfRule type="cellIs" dxfId="496" priority="29" operator="between">
      <formula>0</formula>
      <formula>32</formula>
    </cfRule>
  </conditionalFormatting>
  <conditionalFormatting sqref="K4:K34">
    <cfRule type="cellIs" dxfId="495" priority="30" operator="greaterThanOrEqual">
      <formula>17</formula>
    </cfRule>
  </conditionalFormatting>
  <conditionalFormatting sqref="K4:K34">
    <cfRule type="cellIs" dxfId="494" priority="31" operator="between">
      <formula>8</formula>
      <formula>16</formula>
    </cfRule>
  </conditionalFormatting>
  <conditionalFormatting sqref="K4:K34">
    <cfRule type="cellIs" dxfId="493" priority="32" operator="between">
      <formula>3</formula>
      <formula>7</formula>
    </cfRule>
  </conditionalFormatting>
  <conditionalFormatting sqref="K4:K34">
    <cfRule type="cellIs" dxfId="492" priority="33" operator="between">
      <formula>0</formula>
      <formula>2</formula>
    </cfRule>
  </conditionalFormatting>
  <conditionalFormatting sqref="L4:L34">
    <cfRule type="cellIs" dxfId="491" priority="34" operator="greaterThanOrEqual">
      <formula>34</formula>
    </cfRule>
  </conditionalFormatting>
  <conditionalFormatting sqref="L4:L34">
    <cfRule type="cellIs" dxfId="490" priority="35" operator="between">
      <formula>23</formula>
      <formula>33</formula>
    </cfRule>
  </conditionalFormatting>
  <conditionalFormatting sqref="L4:L34">
    <cfRule type="cellIs" dxfId="489" priority="36" operator="between">
      <formula>16</formula>
      <formula>22</formula>
    </cfRule>
  </conditionalFormatting>
  <conditionalFormatting sqref="L4:L34">
    <cfRule type="cellIs" dxfId="488" priority="37" operator="between">
      <formula>0</formula>
      <formula>15</formula>
    </cfRule>
  </conditionalFormatting>
  <conditionalFormatting sqref="M4:M34">
    <cfRule type="cellIs" dxfId="487" priority="38" operator="between">
      <formula>78</formula>
      <formula>85</formula>
    </cfRule>
  </conditionalFormatting>
  <conditionalFormatting sqref="M4:M34">
    <cfRule type="cellIs" dxfId="486" priority="39" operator="between">
      <formula>68</formula>
      <formula>77</formula>
    </cfRule>
  </conditionalFormatting>
  <conditionalFormatting sqref="N4:N34">
    <cfRule type="cellIs" dxfId="485" priority="40" operator="greaterThanOrEqual">
      <formula>208</formula>
    </cfRule>
  </conditionalFormatting>
  <conditionalFormatting sqref="N4:N34">
    <cfRule type="cellIs" dxfId="484" priority="41" operator="between">
      <formula>155</formula>
      <formula>207</formula>
    </cfRule>
  </conditionalFormatting>
  <conditionalFormatting sqref="N4:N34">
    <cfRule type="cellIs" dxfId="483" priority="42" operator="between">
      <formula>111</formula>
      <formula>154</formula>
    </cfRule>
  </conditionalFormatting>
  <conditionalFormatting sqref="N4:N34">
    <cfRule type="cellIs" dxfId="482" priority="43" operator="between">
      <formula>0</formula>
      <formula>110</formula>
    </cfRule>
  </conditionalFormatting>
  <conditionalFormatting sqref="O4:O34">
    <cfRule type="cellIs" dxfId="481" priority="44" operator="greaterThanOrEqual">
      <formula>81</formula>
    </cfRule>
  </conditionalFormatting>
  <conditionalFormatting sqref="O4:O34">
    <cfRule type="cellIs" dxfId="480" priority="45" operator="between">
      <formula>58</formula>
      <formula>80</formula>
    </cfRule>
  </conditionalFormatting>
  <conditionalFormatting sqref="O4:O34">
    <cfRule type="cellIs" dxfId="479" priority="46" operator="between">
      <formula>47</formula>
      <formula>57</formula>
    </cfRule>
  </conditionalFormatting>
  <conditionalFormatting sqref="O4:O34">
    <cfRule type="cellIs" dxfId="478" priority="47" operator="between">
      <formula>0</formula>
      <formula>46</formula>
    </cfRule>
  </conditionalFormatting>
  <conditionalFormatting sqref="P4:P34">
    <cfRule type="cellIs" dxfId="477" priority="48" operator="greaterThanOrEqual">
      <formula>25</formula>
    </cfRule>
  </conditionalFormatting>
  <conditionalFormatting sqref="P4:P34">
    <cfRule type="cellIs" dxfId="476" priority="49" operator="between">
      <formula>13</formula>
      <formula>24</formula>
    </cfRule>
  </conditionalFormatting>
  <conditionalFormatting sqref="P4:P34">
    <cfRule type="cellIs" dxfId="475" priority="50" operator="between">
      <formula>6</formula>
      <formula>12</formula>
    </cfRule>
  </conditionalFormatting>
  <conditionalFormatting sqref="P4:P34">
    <cfRule type="cellIs" dxfId="474" priority="51" operator="between">
      <formula>0</formula>
      <formula>5</formula>
    </cfRule>
  </conditionalFormatting>
  <conditionalFormatting sqref="Q4:Q34">
    <cfRule type="cellIs" dxfId="473" priority="52" operator="greaterThanOrEqual">
      <formula>67</formula>
    </cfRule>
  </conditionalFormatting>
  <conditionalFormatting sqref="Q4:Q34">
    <cfRule type="cellIs" dxfId="472" priority="53" operator="between">
      <formula>47</formula>
      <formula>66</formula>
    </cfRule>
  </conditionalFormatting>
  <conditionalFormatting sqref="Q4:Q34">
    <cfRule type="cellIs" dxfId="471" priority="54" operator="between">
      <formula>32</formula>
      <formula>46</formula>
    </cfRule>
  </conditionalFormatting>
  <conditionalFormatting sqref="R4:R34">
    <cfRule type="cellIs" dxfId="470" priority="55" operator="between">
      <formula>0</formula>
      <formula>81</formula>
    </cfRule>
  </conditionalFormatting>
  <conditionalFormatting sqref="S4:S34">
    <cfRule type="cellIs" dxfId="469" priority="56" operator="between">
      <formula>15</formula>
      <formula>16</formula>
    </cfRule>
  </conditionalFormatting>
  <conditionalFormatting sqref="S4:S34">
    <cfRule type="cellIs" dxfId="468" priority="57" operator="between">
      <formula>0</formula>
      <formula>14</formula>
    </cfRule>
  </conditionalFormatting>
  <conditionalFormatting sqref="U4:U34 V28:X34">
    <cfRule type="cellIs" dxfId="467" priority="58" operator="equal">
      <formula>"A"</formula>
    </cfRule>
  </conditionalFormatting>
  <conditionalFormatting sqref="U4:U34 V28:X34">
    <cfRule type="cellIs" dxfId="466" priority="59" operator="equal">
      <formula>"B"</formula>
    </cfRule>
  </conditionalFormatting>
  <conditionalFormatting sqref="U4:U34 V28:X34">
    <cfRule type="cellIs" dxfId="465" priority="60" operator="equal">
      <formula>"C"</formula>
    </cfRule>
  </conditionalFormatting>
  <conditionalFormatting sqref="U4:U34 V28:X34">
    <cfRule type="cellIs" dxfId="464" priority="61" operator="equal">
      <formula>"D"</formula>
    </cfRule>
  </conditionalFormatting>
  <conditionalFormatting sqref="U4:U34">
    <cfRule type="cellIs" dxfId="463" priority="62" operator="equal">
      <formula>"E"</formula>
    </cfRule>
  </conditionalFormatting>
  <conditionalFormatting sqref="U4:U34">
    <cfRule type="cellIs" dxfId="462" priority="63" operator="equal">
      <formula>"F"</formula>
    </cfRule>
  </conditionalFormatting>
  <conditionalFormatting sqref="U4:U34 V28:V34">
    <cfRule type="cellIs" dxfId="461" priority="64" operator="equal">
      <formula>"G"</formula>
    </cfRule>
  </conditionalFormatting>
  <conditionalFormatting sqref="U4:U34 V28:V34">
    <cfRule type="cellIs" dxfId="460" priority="65" operator="equal">
      <formula>"H"</formula>
    </cfRule>
  </conditionalFormatting>
  <conditionalFormatting sqref="U4:U34 V28:W34">
    <cfRule type="cellIs" dxfId="459" priority="66" operator="equal">
      <formula>"I"</formula>
    </cfRule>
  </conditionalFormatting>
  <conditionalFormatting sqref="U4:U34 V28:W34">
    <cfRule type="cellIs" dxfId="458" priority="67" operator="equal">
      <formula>"J"</formula>
    </cfRule>
  </conditionalFormatting>
  <conditionalFormatting sqref="U4:U34 V28:X34">
    <cfRule type="cellIs" dxfId="457" priority="68" operator="equal">
      <formula>"K"</formula>
    </cfRule>
  </conditionalFormatting>
  <conditionalFormatting sqref="U4:U34 V28:X34">
    <cfRule type="cellIs" dxfId="456" priority="69" operator="equal">
      <formula>"L"</formula>
    </cfRule>
  </conditionalFormatting>
  <conditionalFormatting sqref="U4:U34 V28:X34">
    <cfRule type="cellIs" dxfId="455" priority="70" operator="equal">
      <formula>"Q"</formula>
    </cfRule>
  </conditionalFormatting>
  <conditionalFormatting sqref="U4:U34 V28:X34">
    <cfRule type="cellIs" dxfId="454" priority="71" operator="equal">
      <formula>"R"</formula>
    </cfRule>
  </conditionalFormatting>
  <conditionalFormatting sqref="U4:U34 V28:X34">
    <cfRule type="cellIs" dxfId="453" priority="72" operator="equal">
      <formula>"S"</formula>
    </cfRule>
  </conditionalFormatting>
  <conditionalFormatting sqref="U4:U34 V28:X34">
    <cfRule type="cellIs" dxfId="452" priority="73" operator="equal">
      <formula>"T"</formula>
    </cfRule>
  </conditionalFormatting>
  <conditionalFormatting sqref="U4:U34 V28:X34">
    <cfRule type="cellIs" dxfId="451" priority="74" operator="equal">
      <formula>"U"</formula>
    </cfRule>
  </conditionalFormatting>
  <conditionalFormatting sqref="U4:U34 V28:X34">
    <cfRule type="cellIs" dxfId="450" priority="75" operator="equal">
      <formula>"V"</formula>
    </cfRule>
  </conditionalFormatting>
  <conditionalFormatting sqref="U4:U34 V28:X34">
    <cfRule type="cellIs" dxfId="449" priority="76" operator="equal">
      <formula>"W"</formula>
    </cfRule>
  </conditionalFormatting>
  <conditionalFormatting sqref="U4:U34 V28:X34">
    <cfRule type="cellIs" dxfId="448" priority="77" operator="equal">
      <formula>"X"</formula>
    </cfRule>
  </conditionalFormatting>
  <conditionalFormatting sqref="U4:U34 V28:X34">
    <cfRule type="cellIs" dxfId="447" priority="78" operator="equal">
      <formula>"Y"</formula>
    </cfRule>
  </conditionalFormatting>
  <conditionalFormatting sqref="U4:U34 V28:X34">
    <cfRule type="cellIs" dxfId="446" priority="79" operator="equal">
      <formula>"Z"</formula>
    </cfRule>
  </conditionalFormatting>
  <conditionalFormatting sqref="U4:U34 V28:X34">
    <cfRule type="cellIs" dxfId="445" priority="80" operator="equal">
      <formula>"M"</formula>
    </cfRule>
  </conditionalFormatting>
  <conditionalFormatting sqref="V28:X34">
    <cfRule type="cellIs" dxfId="444" priority="81" operator="equal">
      <formula>"M"</formula>
    </cfRule>
  </conditionalFormatting>
  <conditionalFormatting sqref="U11:U34">
    <cfRule type="cellIs" dxfId="443" priority="82" operator="equal">
      <formula>"N"</formula>
    </cfRule>
  </conditionalFormatting>
  <conditionalFormatting sqref="W28:X34">
    <cfRule type="cellIs" dxfId="442" priority="83" operator="equal">
      <formula>"N"</formula>
    </cfRule>
  </conditionalFormatting>
  <conditionalFormatting sqref="V28:V34">
    <cfRule type="cellIs" dxfId="441" priority="84" operator="equal">
      <formula>"N"</formula>
    </cfRule>
  </conditionalFormatting>
  <conditionalFormatting sqref="U4:U34 V28:X34">
    <cfRule type="cellIs" dxfId="440" priority="85" operator="equal">
      <formula>"O"</formula>
    </cfRule>
  </conditionalFormatting>
  <conditionalFormatting sqref="W28:W34">
    <cfRule type="cellIs" dxfId="439" priority="86" operator="equal">
      <formula>"O"</formula>
    </cfRule>
  </conditionalFormatting>
  <conditionalFormatting sqref="X28:X34">
    <cfRule type="cellIs" dxfId="438" priority="87" operator="equal">
      <formula>"O"</formula>
    </cfRule>
  </conditionalFormatting>
  <conditionalFormatting sqref="U4:U34 V28:X34">
    <cfRule type="cellIs" dxfId="437" priority="88" operator="equal">
      <formula>"P"</formula>
    </cfRule>
  </conditionalFormatting>
  <conditionalFormatting sqref="X28:X34">
    <cfRule type="cellIs" dxfId="436" priority="89" operator="equal">
      <formula>"P"</formula>
    </cfRule>
  </conditionalFormatting>
  <conditionalFormatting sqref="U4:U34 V28:X34">
    <cfRule type="cellIs" dxfId="435" priority="90" operator="equal">
      <formula>"N"</formula>
    </cfRule>
  </conditionalFormatting>
  <conditionalFormatting sqref="M4:M34">
    <cfRule type="cellIs" dxfId="434" priority="91" operator="between">
      <formula>0</formula>
      <formula>67</formula>
    </cfRule>
  </conditionalFormatting>
  <conditionalFormatting sqref="M4:M34">
    <cfRule type="cellIs" dxfId="433" priority="92" operator="greaterThanOrEqual">
      <formula>86</formula>
    </cfRule>
  </conditionalFormatting>
  <conditionalFormatting sqref="Q4:Q34">
    <cfRule type="cellIs" dxfId="432" priority="93" operator="between">
      <formula>0</formula>
      <formula>31</formula>
    </cfRule>
  </conditionalFormatting>
  <conditionalFormatting sqref="R4:R34">
    <cfRule type="cellIs" dxfId="431" priority="94" operator="between">
      <formula>82</formula>
      <formula>89</formula>
    </cfRule>
  </conditionalFormatting>
  <conditionalFormatting sqref="R4:R34">
    <cfRule type="cellIs" dxfId="430" priority="95" operator="between">
      <formula>90</formula>
      <formula>96</formula>
    </cfRule>
  </conditionalFormatting>
  <conditionalFormatting sqref="R4:R34">
    <cfRule type="cellIs" dxfId="429" priority="96" operator="greaterThanOrEqual">
      <formula>97</formula>
    </cfRule>
  </conditionalFormatting>
  <conditionalFormatting sqref="S4:S34">
    <cfRule type="cellIs" dxfId="428" priority="97" operator="greaterThanOrEqual">
      <formula>17</formula>
    </cfRule>
  </conditionalFormatting>
  <conditionalFormatting sqref="V28:V34">
    <cfRule type="cellIs" dxfId="427" priority="98" operator="equal">
      <formula>"F"</formula>
    </cfRule>
  </conditionalFormatting>
  <conditionalFormatting sqref="V28:X34">
    <cfRule type="cellIs" dxfId="426" priority="99" operator="equal">
      <formula>"E"</formula>
    </cfRule>
  </conditionalFormatting>
  <conditionalFormatting sqref="W28:X34">
    <cfRule type="cellIs" dxfId="425" priority="100" operator="equal">
      <formula>"F"</formula>
    </cfRule>
  </conditionalFormatting>
  <conditionalFormatting sqref="W28:X34">
    <cfRule type="cellIs" dxfId="424" priority="101" operator="equal">
      <formula>"G"</formula>
    </cfRule>
  </conditionalFormatting>
  <conditionalFormatting sqref="W28:W34">
    <cfRule type="cellIs" dxfId="423" priority="102" operator="equal">
      <formula>"H"</formula>
    </cfRule>
  </conditionalFormatting>
  <conditionalFormatting sqref="X28:X34">
    <cfRule type="cellIs" dxfId="422" priority="103" operator="equal">
      <formula>"H"</formula>
    </cfRule>
  </conditionalFormatting>
  <conditionalFormatting sqref="X28:X34">
    <cfRule type="cellIs" dxfId="421" priority="104" operator="equal">
      <formula>"I"</formula>
    </cfRule>
  </conditionalFormatting>
  <conditionalFormatting sqref="X28:X34">
    <cfRule type="cellIs" dxfId="420" priority="105" operator="equal">
      <formula>"J"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J1021"/>
  <sheetViews>
    <sheetView workbookViewId="0">
      <pane xSplit="2" topLeftCell="C1" activePane="topRight" state="frozen"/>
      <selection pane="topRight" activeCell="A4" sqref="A4:B22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 t="s">
        <v>174</v>
      </c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8</v>
      </c>
      <c r="AA1" s="96" t="s">
        <v>9</v>
      </c>
      <c r="AB1" s="96" t="s">
        <v>10</v>
      </c>
      <c r="AC1" s="98" t="s">
        <v>11</v>
      </c>
      <c r="AD1" s="99" t="s">
        <v>12</v>
      </c>
      <c r="AE1" s="99" t="s">
        <v>13</v>
      </c>
      <c r="AF1" s="100"/>
      <c r="AG1" s="99" t="s">
        <v>14</v>
      </c>
      <c r="AH1" s="102" t="s">
        <v>9</v>
      </c>
      <c r="AI1" s="102" t="s">
        <v>10</v>
      </c>
      <c r="AJ1" s="98" t="s">
        <v>11</v>
      </c>
      <c r="AK1" s="99" t="s">
        <v>15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/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73"/>
      <c r="AH2" s="73"/>
      <c r="AI2" s="73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 t="s">
        <v>38</v>
      </c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75"/>
      <c r="AH3" s="75"/>
      <c r="AI3" s="7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175</v>
      </c>
      <c r="B4" s="105" t="s">
        <v>176</v>
      </c>
      <c r="C4" s="9"/>
      <c r="D4" s="14">
        <v>120</v>
      </c>
      <c r="E4" s="14">
        <v>43</v>
      </c>
      <c r="F4" s="14">
        <v>20</v>
      </c>
      <c r="G4" s="14">
        <v>57</v>
      </c>
      <c r="H4" s="15">
        <v>11</v>
      </c>
      <c r="I4" s="13">
        <v>304</v>
      </c>
      <c r="J4" s="14">
        <v>116</v>
      </c>
      <c r="K4" s="14">
        <v>40</v>
      </c>
      <c r="L4" s="14">
        <v>62</v>
      </c>
      <c r="M4" s="15">
        <v>93</v>
      </c>
      <c r="N4" s="13"/>
      <c r="O4" s="14"/>
      <c r="P4" s="14"/>
      <c r="Q4" s="14"/>
      <c r="R4" s="14"/>
      <c r="S4" s="15"/>
      <c r="T4" s="16"/>
      <c r="U4" s="13" t="s">
        <v>4</v>
      </c>
      <c r="V4" s="17" t="s">
        <v>6</v>
      </c>
      <c r="W4" s="17" t="s">
        <v>7</v>
      </c>
      <c r="X4" s="18"/>
      <c r="Y4" s="19"/>
      <c r="Z4" s="13">
        <v>44</v>
      </c>
      <c r="AA4" s="14"/>
      <c r="AB4" s="14"/>
      <c r="AC4" s="14"/>
      <c r="AD4" s="20"/>
      <c r="AE4" s="14">
        <f t="shared" ref="AE4:AE34" si="0">AD4-Z4</f>
        <v>-44</v>
      </c>
      <c r="AF4" s="21"/>
      <c r="AG4" s="14"/>
      <c r="AH4" s="14"/>
      <c r="AI4" s="14"/>
      <c r="AJ4" s="14"/>
      <c r="AK4" s="20"/>
      <c r="AL4" s="14">
        <f t="shared" ref="AL4:AL34" si="1">AK4-AG4</f>
        <v>0</v>
      </c>
      <c r="AM4" s="21"/>
      <c r="AN4" s="14">
        <v>21</v>
      </c>
      <c r="AO4" s="14">
        <v>33</v>
      </c>
      <c r="AP4" s="14">
        <v>69</v>
      </c>
      <c r="AQ4" s="14"/>
      <c r="AR4" s="14"/>
      <c r="AS4" s="14"/>
      <c r="AT4" s="14"/>
      <c r="AU4" s="14"/>
      <c r="AV4" s="14"/>
      <c r="AW4" s="20"/>
      <c r="AX4" s="14">
        <f t="shared" ref="AX4:AX34" si="2">AW4-AN4</f>
        <v>-21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177</v>
      </c>
      <c r="B5" s="107" t="s">
        <v>178</v>
      </c>
      <c r="C5" s="9"/>
      <c r="D5" s="14">
        <v>86</v>
      </c>
      <c r="E5" s="14">
        <v>25</v>
      </c>
      <c r="F5" s="14">
        <v>40</v>
      </c>
      <c r="G5" s="14">
        <v>21</v>
      </c>
      <c r="H5" s="15">
        <v>6</v>
      </c>
      <c r="I5" s="13">
        <v>107</v>
      </c>
      <c r="J5" s="14">
        <v>39</v>
      </c>
      <c r="K5" s="14">
        <v>11</v>
      </c>
      <c r="L5" s="14">
        <v>19</v>
      </c>
      <c r="M5" s="15">
        <v>70</v>
      </c>
      <c r="N5" s="13"/>
      <c r="O5" s="14"/>
      <c r="P5" s="14"/>
      <c r="Q5" s="14"/>
      <c r="R5" s="14"/>
      <c r="S5" s="15"/>
      <c r="T5" s="16"/>
      <c r="U5" s="13" t="s">
        <v>49</v>
      </c>
      <c r="V5" s="17" t="s">
        <v>5</v>
      </c>
      <c r="W5" s="17" t="s">
        <v>6</v>
      </c>
      <c r="X5" s="18"/>
      <c r="Y5" s="19"/>
      <c r="Z5" s="13">
        <v>24</v>
      </c>
      <c r="AA5" s="14"/>
      <c r="AB5" s="14"/>
      <c r="AC5" s="27"/>
      <c r="AD5" s="20"/>
      <c r="AE5" s="14">
        <f t="shared" si="0"/>
        <v>-24</v>
      </c>
      <c r="AF5" s="21"/>
      <c r="AG5" s="14"/>
      <c r="AH5" s="14"/>
      <c r="AI5" s="14"/>
      <c r="AJ5" s="27"/>
      <c r="AK5" s="20"/>
      <c r="AL5" s="14">
        <f t="shared" si="1"/>
        <v>0</v>
      </c>
      <c r="AM5" s="21"/>
      <c r="AN5" s="14">
        <v>25</v>
      </c>
      <c r="AO5" s="14">
        <v>67</v>
      </c>
      <c r="AP5" s="14">
        <v>100</v>
      </c>
      <c r="AQ5" s="28"/>
      <c r="AR5" s="28"/>
      <c r="AS5" s="28"/>
      <c r="AT5" s="28"/>
      <c r="AU5" s="28"/>
      <c r="AV5" s="28"/>
      <c r="AW5" s="20"/>
      <c r="AX5" s="14">
        <f t="shared" si="2"/>
        <v>-25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100</v>
      </c>
      <c r="B6" s="107" t="s">
        <v>179</v>
      </c>
      <c r="C6" s="9"/>
      <c r="D6" s="14">
        <v>83</v>
      </c>
      <c r="E6" s="14">
        <v>30</v>
      </c>
      <c r="F6" s="14">
        <v>31</v>
      </c>
      <c r="G6" s="14">
        <v>22</v>
      </c>
      <c r="H6" s="15">
        <v>0</v>
      </c>
      <c r="I6" s="13">
        <v>85</v>
      </c>
      <c r="J6" s="14">
        <v>50</v>
      </c>
      <c r="K6" s="14">
        <v>14</v>
      </c>
      <c r="L6" s="14">
        <v>13</v>
      </c>
      <c r="M6" s="15">
        <v>54</v>
      </c>
      <c r="N6" s="13"/>
      <c r="O6" s="14"/>
      <c r="P6" s="14"/>
      <c r="Q6" s="14"/>
      <c r="R6" s="14"/>
      <c r="S6" s="15"/>
      <c r="T6" s="16"/>
      <c r="U6" s="13" t="s">
        <v>48</v>
      </c>
      <c r="V6" s="17" t="s">
        <v>52</v>
      </c>
      <c r="W6" s="17" t="s">
        <v>4</v>
      </c>
      <c r="X6" s="18"/>
      <c r="Y6" s="19"/>
      <c r="Z6" s="13">
        <v>19</v>
      </c>
      <c r="AA6" s="14"/>
      <c r="AB6" s="14"/>
      <c r="AC6" s="27"/>
      <c r="AD6" s="20"/>
      <c r="AE6" s="14">
        <f t="shared" si="0"/>
        <v>-19</v>
      </c>
      <c r="AF6" s="21"/>
      <c r="AG6" s="14"/>
      <c r="AH6" s="14"/>
      <c r="AI6" s="14"/>
      <c r="AJ6" s="27"/>
      <c r="AK6" s="20"/>
      <c r="AL6" s="14">
        <f t="shared" si="1"/>
        <v>0</v>
      </c>
      <c r="AM6" s="21"/>
      <c r="AN6" s="14">
        <v>25</v>
      </c>
      <c r="AO6" s="14">
        <v>42</v>
      </c>
      <c r="AP6" s="14">
        <v>94</v>
      </c>
      <c r="AQ6" s="28"/>
      <c r="AR6" s="28"/>
      <c r="AS6" s="28"/>
      <c r="AT6" s="28"/>
      <c r="AU6" s="28"/>
      <c r="AV6" s="28"/>
      <c r="AW6" s="20"/>
      <c r="AX6" s="14">
        <f t="shared" si="2"/>
        <v>-25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180</v>
      </c>
      <c r="B7" s="107" t="s">
        <v>155</v>
      </c>
      <c r="C7" s="9"/>
      <c r="D7" s="14">
        <v>177</v>
      </c>
      <c r="E7" s="14">
        <v>55</v>
      </c>
      <c r="F7" s="14">
        <v>49</v>
      </c>
      <c r="G7" s="14">
        <v>73</v>
      </c>
      <c r="H7" s="15">
        <v>25</v>
      </c>
      <c r="I7" s="13">
        <v>440</v>
      </c>
      <c r="J7" s="14">
        <v>134</v>
      </c>
      <c r="K7" s="14">
        <v>47</v>
      </c>
      <c r="L7" s="14">
        <v>161</v>
      </c>
      <c r="M7" s="15">
        <v>100</v>
      </c>
      <c r="N7" s="13"/>
      <c r="O7" s="14"/>
      <c r="P7" s="14"/>
      <c r="Q7" s="14"/>
      <c r="R7" s="14"/>
      <c r="S7" s="15"/>
      <c r="T7" s="16"/>
      <c r="U7" s="13" t="s">
        <v>106</v>
      </c>
      <c r="V7" s="17" t="s">
        <v>181</v>
      </c>
      <c r="W7" s="17" t="s">
        <v>182</v>
      </c>
      <c r="X7" s="18"/>
      <c r="Y7" s="19"/>
      <c r="Z7" s="13">
        <v>50</v>
      </c>
      <c r="AA7" s="14"/>
      <c r="AB7" s="14"/>
      <c r="AC7" s="14"/>
      <c r="AD7" s="20"/>
      <c r="AE7" s="14">
        <f t="shared" si="0"/>
        <v>-50</v>
      </c>
      <c r="AF7" s="21"/>
      <c r="AG7" s="14"/>
      <c r="AH7" s="14"/>
      <c r="AI7" s="14"/>
      <c r="AJ7" s="14"/>
      <c r="AK7" s="20"/>
      <c r="AL7" s="14">
        <f t="shared" si="1"/>
        <v>0</v>
      </c>
      <c r="AM7" s="21"/>
      <c r="AN7" s="14">
        <v>88</v>
      </c>
      <c r="AO7" s="14">
        <v>100</v>
      </c>
      <c r="AP7" s="14">
        <v>94</v>
      </c>
      <c r="AQ7" s="14"/>
      <c r="AR7" s="14"/>
      <c r="AS7" s="14"/>
      <c r="AT7" s="14"/>
      <c r="AU7" s="14"/>
      <c r="AV7" s="14"/>
      <c r="AW7" s="20"/>
      <c r="AX7" s="14">
        <f t="shared" si="2"/>
        <v>-88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183</v>
      </c>
      <c r="B8" s="107" t="s">
        <v>184</v>
      </c>
      <c r="C8" s="9"/>
      <c r="D8" s="14">
        <v>103</v>
      </c>
      <c r="E8" s="14">
        <v>27</v>
      </c>
      <c r="F8" s="14">
        <v>35</v>
      </c>
      <c r="G8" s="14">
        <v>41</v>
      </c>
      <c r="H8" s="15">
        <v>0</v>
      </c>
      <c r="I8" s="13">
        <v>157</v>
      </c>
      <c r="J8" s="14">
        <v>38</v>
      </c>
      <c r="K8" s="14">
        <v>10</v>
      </c>
      <c r="L8" s="14">
        <v>35</v>
      </c>
      <c r="M8" s="15">
        <v>88</v>
      </c>
      <c r="N8" s="13"/>
      <c r="O8" s="14"/>
      <c r="P8" s="14"/>
      <c r="Q8" s="14"/>
      <c r="R8" s="14"/>
      <c r="S8" s="15"/>
      <c r="T8" s="16"/>
      <c r="U8" s="13" t="s">
        <v>49</v>
      </c>
      <c r="V8" s="17" t="s">
        <v>5</v>
      </c>
      <c r="W8" s="17" t="s">
        <v>6</v>
      </c>
      <c r="X8" s="18"/>
      <c r="Y8" s="19"/>
      <c r="Z8" s="13">
        <v>39</v>
      </c>
      <c r="AA8" s="14"/>
      <c r="AB8" s="14"/>
      <c r="AC8" s="14"/>
      <c r="AD8" s="20"/>
      <c r="AE8" s="14">
        <f t="shared" si="0"/>
        <v>-39</v>
      </c>
      <c r="AF8" s="21"/>
      <c r="AG8" s="14"/>
      <c r="AH8" s="14"/>
      <c r="AI8" s="14"/>
      <c r="AJ8" s="14"/>
      <c r="AK8" s="20"/>
      <c r="AL8" s="14">
        <f t="shared" si="1"/>
        <v>0</v>
      </c>
      <c r="AM8" s="21"/>
      <c r="AN8" s="14">
        <v>4</v>
      </c>
      <c r="AO8" s="14">
        <v>67</v>
      </c>
      <c r="AP8" s="14">
        <v>75</v>
      </c>
      <c r="AQ8" s="14"/>
      <c r="AR8" s="14"/>
      <c r="AS8" s="14"/>
      <c r="AT8" s="14"/>
      <c r="AU8" s="14"/>
      <c r="AV8" s="14"/>
      <c r="AW8" s="20"/>
      <c r="AX8" s="14">
        <f t="shared" si="2"/>
        <v>-4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111</v>
      </c>
      <c r="B9" s="107" t="s">
        <v>185</v>
      </c>
      <c r="C9" s="9"/>
      <c r="D9" s="14"/>
      <c r="E9" s="14"/>
      <c r="F9" s="14"/>
      <c r="G9" s="14"/>
      <c r="H9" s="15"/>
      <c r="I9" s="13"/>
      <c r="J9" s="14"/>
      <c r="K9" s="14"/>
      <c r="L9" s="14"/>
      <c r="M9" s="15"/>
      <c r="N9" s="13"/>
      <c r="O9" s="14"/>
      <c r="P9" s="14"/>
      <c r="Q9" s="14"/>
      <c r="R9" s="14"/>
      <c r="S9" s="15"/>
      <c r="T9" s="16"/>
      <c r="U9" s="13" t="s">
        <v>48</v>
      </c>
      <c r="V9" s="17"/>
      <c r="W9" s="17"/>
      <c r="X9" s="18"/>
      <c r="Y9" s="19"/>
      <c r="Z9" s="13"/>
      <c r="AA9" s="14"/>
      <c r="AB9" s="14"/>
      <c r="AC9" s="14"/>
      <c r="AD9" s="20"/>
      <c r="AE9" s="14">
        <f t="shared" si="0"/>
        <v>0</v>
      </c>
      <c r="AF9" s="21"/>
      <c r="AG9" s="14"/>
      <c r="AH9" s="14"/>
      <c r="AI9" s="14"/>
      <c r="AJ9" s="14"/>
      <c r="AK9" s="20"/>
      <c r="AL9" s="14">
        <f t="shared" si="1"/>
        <v>0</v>
      </c>
      <c r="AM9" s="21"/>
      <c r="AN9" s="14">
        <v>8</v>
      </c>
      <c r="AO9" s="14"/>
      <c r="AP9" s="14"/>
      <c r="AQ9" s="14"/>
      <c r="AR9" s="14"/>
      <c r="AS9" s="14"/>
      <c r="AT9" s="14"/>
      <c r="AU9" s="14"/>
      <c r="AV9" s="14"/>
      <c r="AW9" s="20"/>
      <c r="AX9" s="14">
        <f t="shared" si="2"/>
        <v>-8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186</v>
      </c>
      <c r="B10" s="107" t="s">
        <v>187</v>
      </c>
      <c r="C10" s="9"/>
      <c r="D10" s="14">
        <v>0</v>
      </c>
      <c r="E10" s="14">
        <v>0</v>
      </c>
      <c r="F10" s="14">
        <v>0</v>
      </c>
      <c r="G10" s="14">
        <v>0</v>
      </c>
      <c r="H10" s="15">
        <v>0</v>
      </c>
      <c r="I10" s="13"/>
      <c r="J10" s="14"/>
      <c r="K10" s="14"/>
      <c r="L10" s="14"/>
      <c r="M10" s="15"/>
      <c r="N10" s="13"/>
      <c r="O10" s="14"/>
      <c r="P10" s="14"/>
      <c r="Q10" s="14"/>
      <c r="R10" s="14"/>
      <c r="S10" s="15"/>
      <c r="T10" s="16"/>
      <c r="U10" s="13"/>
      <c r="V10" s="17" t="s">
        <v>151</v>
      </c>
      <c r="W10" s="17"/>
      <c r="X10" s="18"/>
      <c r="Y10" s="19"/>
      <c r="Z10" s="13">
        <v>0</v>
      </c>
      <c r="AA10" s="14"/>
      <c r="AB10" s="14"/>
      <c r="AC10" s="14"/>
      <c r="AD10" s="20"/>
      <c r="AE10" s="14">
        <f t="shared" si="0"/>
        <v>0</v>
      </c>
      <c r="AF10" s="21"/>
      <c r="AG10" s="14"/>
      <c r="AH10" s="14"/>
      <c r="AI10" s="14"/>
      <c r="AJ10" s="14"/>
      <c r="AK10" s="20"/>
      <c r="AL10" s="14">
        <f t="shared" si="1"/>
        <v>0</v>
      </c>
      <c r="AM10" s="21"/>
      <c r="AN10" s="14">
        <v>0</v>
      </c>
      <c r="AO10" s="14"/>
      <c r="AP10" s="14"/>
      <c r="AQ10" s="14"/>
      <c r="AR10" s="14"/>
      <c r="AS10" s="14"/>
      <c r="AT10" s="14"/>
      <c r="AU10" s="14"/>
      <c r="AV10" s="14"/>
      <c r="AW10" s="20"/>
      <c r="AX10" s="14">
        <f t="shared" si="2"/>
        <v>0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188</v>
      </c>
      <c r="B11" s="107" t="s">
        <v>120</v>
      </c>
      <c r="C11" s="9"/>
      <c r="D11" s="14">
        <v>121</v>
      </c>
      <c r="E11" s="14">
        <v>47</v>
      </c>
      <c r="F11" s="14">
        <v>40</v>
      </c>
      <c r="G11" s="14">
        <v>34</v>
      </c>
      <c r="H11" s="15">
        <v>0</v>
      </c>
      <c r="I11" s="13">
        <v>273</v>
      </c>
      <c r="J11" s="14">
        <v>109</v>
      </c>
      <c r="K11" s="14">
        <v>35</v>
      </c>
      <c r="L11" s="14">
        <v>37</v>
      </c>
      <c r="M11" s="15">
        <v>97</v>
      </c>
      <c r="N11" s="13"/>
      <c r="O11" s="14"/>
      <c r="P11" s="14"/>
      <c r="Q11" s="14"/>
      <c r="R11" s="14"/>
      <c r="S11" s="15"/>
      <c r="T11" s="16"/>
      <c r="U11" s="13" t="s">
        <v>52</v>
      </c>
      <c r="V11" s="17" t="s">
        <v>5</v>
      </c>
      <c r="W11" s="17" t="s">
        <v>6</v>
      </c>
      <c r="X11" s="18"/>
      <c r="Y11" s="19"/>
      <c r="Z11" s="13">
        <v>28</v>
      </c>
      <c r="AA11" s="14"/>
      <c r="AB11" s="14"/>
      <c r="AC11" s="14"/>
      <c r="AD11" s="20"/>
      <c r="AE11" s="14">
        <f t="shared" si="0"/>
        <v>-28</v>
      </c>
      <c r="AF11" s="21"/>
      <c r="AG11" s="14"/>
      <c r="AH11" s="14"/>
      <c r="AI11" s="14"/>
      <c r="AJ11" s="14"/>
      <c r="AK11" s="20"/>
      <c r="AL11" s="14">
        <f t="shared" si="1"/>
        <v>0</v>
      </c>
      <c r="AM11" s="21"/>
      <c r="AN11" s="14">
        <v>21</v>
      </c>
      <c r="AO11" s="14">
        <v>75</v>
      </c>
      <c r="AP11" s="14">
        <v>100</v>
      </c>
      <c r="AQ11" s="14"/>
      <c r="AR11" s="14"/>
      <c r="AS11" s="14"/>
      <c r="AT11" s="14"/>
      <c r="AU11" s="14"/>
      <c r="AV11" s="14"/>
      <c r="AW11" s="20"/>
      <c r="AX11" s="14">
        <f t="shared" si="2"/>
        <v>-21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189</v>
      </c>
      <c r="B12" s="107" t="s">
        <v>190</v>
      </c>
      <c r="C12" s="9"/>
      <c r="D12" s="14">
        <v>160</v>
      </c>
      <c r="E12" s="14">
        <v>61</v>
      </c>
      <c r="F12" s="14">
        <v>40</v>
      </c>
      <c r="G12" s="14">
        <v>59</v>
      </c>
      <c r="H12" s="15">
        <v>4</v>
      </c>
      <c r="I12" s="13">
        <v>174</v>
      </c>
      <c r="J12" s="14">
        <v>56</v>
      </c>
      <c r="K12" s="14">
        <v>0</v>
      </c>
      <c r="L12" s="14">
        <v>44</v>
      </c>
      <c r="M12" s="15">
        <v>88</v>
      </c>
      <c r="N12" s="13"/>
      <c r="O12" s="14"/>
      <c r="P12" s="14"/>
      <c r="Q12" s="14"/>
      <c r="R12" s="14"/>
      <c r="S12" s="15"/>
      <c r="T12" s="16"/>
      <c r="U12" s="13" t="s">
        <v>49</v>
      </c>
      <c r="V12" s="17" t="s">
        <v>5</v>
      </c>
      <c r="W12" s="17" t="s">
        <v>6</v>
      </c>
      <c r="X12" s="18"/>
      <c r="Y12" s="19"/>
      <c r="Z12" s="13">
        <v>25</v>
      </c>
      <c r="AA12" s="14"/>
      <c r="AB12" s="14"/>
      <c r="AC12" s="14"/>
      <c r="AD12" s="20"/>
      <c r="AE12" s="14">
        <f t="shared" si="0"/>
        <v>-25</v>
      </c>
      <c r="AF12" s="21"/>
      <c r="AG12" s="14"/>
      <c r="AH12" s="14"/>
      <c r="AI12" s="14"/>
      <c r="AJ12" s="14"/>
      <c r="AK12" s="20"/>
      <c r="AL12" s="14">
        <f t="shared" si="1"/>
        <v>0</v>
      </c>
      <c r="AM12" s="21"/>
      <c r="AN12" s="14">
        <v>25</v>
      </c>
      <c r="AO12" s="14">
        <v>50</v>
      </c>
      <c r="AP12" s="14">
        <v>100</v>
      </c>
      <c r="AQ12" s="14"/>
      <c r="AR12" s="14"/>
      <c r="AS12" s="14"/>
      <c r="AT12" s="14"/>
      <c r="AU12" s="14"/>
      <c r="AV12" s="14"/>
      <c r="AW12" s="20"/>
      <c r="AX12" s="14">
        <f t="shared" si="2"/>
        <v>-25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68</v>
      </c>
      <c r="B13" s="107" t="s">
        <v>191</v>
      </c>
      <c r="C13" s="9"/>
      <c r="D13" s="14">
        <v>119</v>
      </c>
      <c r="E13" s="14">
        <v>40</v>
      </c>
      <c r="F13" s="14">
        <v>37</v>
      </c>
      <c r="G13" s="14">
        <v>42</v>
      </c>
      <c r="H13" s="15">
        <v>0</v>
      </c>
      <c r="I13" s="13">
        <v>94</v>
      </c>
      <c r="J13" s="14">
        <v>34</v>
      </c>
      <c r="K13" s="14">
        <v>8</v>
      </c>
      <c r="L13" s="14">
        <v>14</v>
      </c>
      <c r="M13" s="15">
        <v>70</v>
      </c>
      <c r="N13" s="13"/>
      <c r="O13" s="14"/>
      <c r="P13" s="14"/>
      <c r="Q13" s="14"/>
      <c r="R13" s="14"/>
      <c r="S13" s="15"/>
      <c r="T13" s="16"/>
      <c r="U13" s="13" t="s">
        <v>48</v>
      </c>
      <c r="V13" s="17" t="s">
        <v>49</v>
      </c>
      <c r="W13" s="17" t="s">
        <v>4</v>
      </c>
      <c r="X13" s="18"/>
      <c r="Y13" s="19"/>
      <c r="Z13" s="13">
        <v>34</v>
      </c>
      <c r="AA13" s="14"/>
      <c r="AB13" s="14"/>
      <c r="AC13" s="14"/>
      <c r="AD13" s="20"/>
      <c r="AE13" s="14">
        <f t="shared" si="0"/>
        <v>-34</v>
      </c>
      <c r="AF13" s="21"/>
      <c r="AG13" s="14"/>
      <c r="AH13" s="14"/>
      <c r="AI13" s="14"/>
      <c r="AJ13" s="14"/>
      <c r="AK13" s="20"/>
      <c r="AL13" s="14">
        <f t="shared" si="1"/>
        <v>0</v>
      </c>
      <c r="AM13" s="21"/>
      <c r="AN13" s="14">
        <v>29</v>
      </c>
      <c r="AO13" s="14">
        <v>100</v>
      </c>
      <c r="AP13" s="14">
        <v>100</v>
      </c>
      <c r="AQ13" s="14"/>
      <c r="AR13" s="14"/>
      <c r="AS13" s="14"/>
      <c r="AT13" s="14"/>
      <c r="AU13" s="14"/>
      <c r="AV13" s="14"/>
      <c r="AW13" s="20"/>
      <c r="AX13" s="14">
        <f t="shared" si="2"/>
        <v>-29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192</v>
      </c>
      <c r="B14" s="108" t="s">
        <v>193</v>
      </c>
      <c r="C14" s="9"/>
      <c r="D14" s="14">
        <v>162</v>
      </c>
      <c r="E14" s="14">
        <v>51</v>
      </c>
      <c r="F14" s="14">
        <v>51</v>
      </c>
      <c r="G14" s="14">
        <v>60</v>
      </c>
      <c r="H14" s="15">
        <v>16</v>
      </c>
      <c r="I14" s="13">
        <v>271</v>
      </c>
      <c r="J14" s="14">
        <v>80</v>
      </c>
      <c r="K14" s="14">
        <v>27</v>
      </c>
      <c r="L14" s="14">
        <v>66</v>
      </c>
      <c r="M14" s="15">
        <v>99</v>
      </c>
      <c r="N14" s="13"/>
      <c r="O14" s="14"/>
      <c r="P14" s="14"/>
      <c r="Q14" s="14"/>
      <c r="R14" s="14"/>
      <c r="S14" s="15"/>
      <c r="T14" s="16"/>
      <c r="U14" s="13" t="s">
        <v>4</v>
      </c>
      <c r="V14" s="17" t="s">
        <v>106</v>
      </c>
      <c r="W14" s="17" t="s">
        <v>181</v>
      </c>
      <c r="X14" s="18"/>
      <c r="Y14" s="19"/>
      <c r="Z14" s="30">
        <v>53</v>
      </c>
      <c r="AA14" s="14"/>
      <c r="AB14" s="14"/>
      <c r="AC14" s="14"/>
      <c r="AD14" s="20"/>
      <c r="AE14" s="14">
        <f t="shared" si="0"/>
        <v>-53</v>
      </c>
      <c r="AF14" s="21"/>
      <c r="AG14" s="28"/>
      <c r="AH14" s="14"/>
      <c r="AI14" s="14"/>
      <c r="AJ14" s="14"/>
      <c r="AK14" s="20"/>
      <c r="AL14" s="14">
        <f t="shared" si="1"/>
        <v>0</v>
      </c>
      <c r="AM14" s="21"/>
      <c r="AN14" s="28">
        <v>38</v>
      </c>
      <c r="AO14" s="14">
        <v>92</v>
      </c>
      <c r="AP14" s="14">
        <v>94</v>
      </c>
      <c r="AQ14" s="14"/>
      <c r="AR14" s="14"/>
      <c r="AS14" s="14"/>
      <c r="AT14" s="14"/>
      <c r="AU14" s="14"/>
      <c r="AV14" s="14"/>
      <c r="AW14" s="20"/>
      <c r="AX14" s="14">
        <f t="shared" si="2"/>
        <v>-38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194</v>
      </c>
      <c r="B15" s="107" t="s">
        <v>195</v>
      </c>
      <c r="C15" s="32"/>
      <c r="D15" s="14">
        <v>168</v>
      </c>
      <c r="E15" s="14">
        <v>62</v>
      </c>
      <c r="F15" s="14">
        <v>49</v>
      </c>
      <c r="G15" s="14">
        <v>57</v>
      </c>
      <c r="H15" s="15">
        <v>17</v>
      </c>
      <c r="I15" s="13">
        <v>280</v>
      </c>
      <c r="J15" s="14">
        <v>118</v>
      </c>
      <c r="K15" s="14">
        <v>40</v>
      </c>
      <c r="L15" s="14">
        <v>42</v>
      </c>
      <c r="M15" s="15">
        <v>91</v>
      </c>
      <c r="N15" s="13"/>
      <c r="O15" s="14"/>
      <c r="P15" s="14"/>
      <c r="Q15" s="14"/>
      <c r="R15" s="14"/>
      <c r="S15" s="15"/>
      <c r="T15" s="16"/>
      <c r="U15" s="13" t="s">
        <v>52</v>
      </c>
      <c r="V15" s="17" t="s">
        <v>49</v>
      </c>
      <c r="W15" s="17" t="s">
        <v>6</v>
      </c>
      <c r="X15" s="18"/>
      <c r="Y15" s="19"/>
      <c r="Z15" s="13">
        <v>21</v>
      </c>
      <c r="AA15" s="14"/>
      <c r="AB15" s="14"/>
      <c r="AC15" s="14"/>
      <c r="AD15" s="20"/>
      <c r="AE15" s="14">
        <f t="shared" si="0"/>
        <v>-21</v>
      </c>
      <c r="AF15" s="21"/>
      <c r="AG15" s="14"/>
      <c r="AH15" s="14"/>
      <c r="AI15" s="14"/>
      <c r="AJ15" s="14"/>
      <c r="AK15" s="20"/>
      <c r="AL15" s="14">
        <f t="shared" si="1"/>
        <v>0</v>
      </c>
      <c r="AM15" s="21"/>
      <c r="AN15" s="14">
        <v>29</v>
      </c>
      <c r="AO15" s="14">
        <v>83</v>
      </c>
      <c r="AP15" s="14">
        <v>100</v>
      </c>
      <c r="AQ15" s="14"/>
      <c r="AR15" s="14"/>
      <c r="AS15" s="14"/>
      <c r="AT15" s="14"/>
      <c r="AU15" s="14"/>
      <c r="AV15" s="14"/>
      <c r="AW15" s="20"/>
      <c r="AX15" s="14">
        <f t="shared" si="2"/>
        <v>-29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196</v>
      </c>
      <c r="B16" s="107" t="s">
        <v>197</v>
      </c>
      <c r="C16" s="32"/>
      <c r="D16" s="14">
        <v>108</v>
      </c>
      <c r="E16" s="14">
        <v>43</v>
      </c>
      <c r="F16" s="14">
        <v>39</v>
      </c>
      <c r="G16" s="14">
        <v>26</v>
      </c>
      <c r="H16" s="15">
        <v>6</v>
      </c>
      <c r="I16" s="13">
        <v>115</v>
      </c>
      <c r="J16" s="14">
        <v>48</v>
      </c>
      <c r="K16" s="14">
        <v>15</v>
      </c>
      <c r="L16" s="14">
        <v>14</v>
      </c>
      <c r="M16" s="15">
        <v>70</v>
      </c>
      <c r="N16" s="13"/>
      <c r="O16" s="14"/>
      <c r="P16" s="14"/>
      <c r="Q16" s="14"/>
      <c r="R16" s="14"/>
      <c r="S16" s="15"/>
      <c r="T16" s="16"/>
      <c r="U16" s="13" t="s">
        <v>48</v>
      </c>
      <c r="V16" s="17" t="s">
        <v>52</v>
      </c>
      <c r="W16" s="17" t="s">
        <v>49</v>
      </c>
      <c r="X16" s="18"/>
      <c r="Y16" s="19"/>
      <c r="Z16" s="13">
        <v>36</v>
      </c>
      <c r="AA16" s="14"/>
      <c r="AB16" s="14"/>
      <c r="AC16" s="14"/>
      <c r="AD16" s="20"/>
      <c r="AE16" s="14">
        <f t="shared" si="0"/>
        <v>-36</v>
      </c>
      <c r="AF16" s="21"/>
      <c r="AG16" s="14"/>
      <c r="AH16" s="14"/>
      <c r="AI16" s="14"/>
      <c r="AJ16" s="14"/>
      <c r="AK16" s="20"/>
      <c r="AL16" s="14">
        <f t="shared" si="1"/>
        <v>0</v>
      </c>
      <c r="AM16" s="21"/>
      <c r="AN16" s="14">
        <v>21</v>
      </c>
      <c r="AO16" s="14">
        <v>50</v>
      </c>
      <c r="AP16" s="14">
        <v>100</v>
      </c>
      <c r="AQ16" s="14"/>
      <c r="AR16" s="14"/>
      <c r="AS16" s="14"/>
      <c r="AT16" s="14"/>
      <c r="AU16" s="14"/>
      <c r="AV16" s="14"/>
      <c r="AW16" s="20"/>
      <c r="AX16" s="14">
        <f t="shared" si="2"/>
        <v>-21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198</v>
      </c>
      <c r="B17" s="107" t="s">
        <v>199</v>
      </c>
      <c r="C17" s="32"/>
      <c r="D17" s="14">
        <v>55</v>
      </c>
      <c r="E17" s="14">
        <v>17</v>
      </c>
      <c r="F17" s="14">
        <v>18</v>
      </c>
      <c r="G17" s="14">
        <v>20</v>
      </c>
      <c r="H17" s="15">
        <v>0</v>
      </c>
      <c r="I17" s="13">
        <v>19</v>
      </c>
      <c r="J17" s="14">
        <v>18</v>
      </c>
      <c r="K17" s="14">
        <v>0</v>
      </c>
      <c r="L17" s="14">
        <v>1</v>
      </c>
      <c r="M17" s="15">
        <v>10</v>
      </c>
      <c r="N17" s="13"/>
      <c r="O17" s="14"/>
      <c r="P17" s="14"/>
      <c r="Q17" s="14"/>
      <c r="R17" s="14"/>
      <c r="S17" s="15"/>
      <c r="T17" s="16"/>
      <c r="U17" s="13" t="s">
        <v>48</v>
      </c>
      <c r="V17" s="17" t="s">
        <v>151</v>
      </c>
      <c r="W17" s="17" t="s">
        <v>48</v>
      </c>
      <c r="X17" s="18"/>
      <c r="Y17" s="19"/>
      <c r="Z17" s="13">
        <v>39</v>
      </c>
      <c r="AA17" s="14"/>
      <c r="AB17" s="14"/>
      <c r="AC17" s="14"/>
      <c r="AD17" s="20"/>
      <c r="AE17" s="14">
        <f t="shared" si="0"/>
        <v>-39</v>
      </c>
      <c r="AF17" s="21"/>
      <c r="AG17" s="14"/>
      <c r="AH17" s="14"/>
      <c r="AI17" s="14"/>
      <c r="AJ17" s="14"/>
      <c r="AK17" s="20"/>
      <c r="AL17" s="14">
        <f t="shared" si="1"/>
        <v>0</v>
      </c>
      <c r="AM17" s="21"/>
      <c r="AN17" s="14">
        <v>29</v>
      </c>
      <c r="AO17" s="14">
        <v>0</v>
      </c>
      <c r="AP17" s="14">
        <v>56</v>
      </c>
      <c r="AQ17" s="14"/>
      <c r="AR17" s="14"/>
      <c r="AS17" s="14"/>
      <c r="AT17" s="14"/>
      <c r="AU17" s="14"/>
      <c r="AV17" s="14"/>
      <c r="AW17" s="20"/>
      <c r="AX17" s="14">
        <f t="shared" si="2"/>
        <v>-29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200</v>
      </c>
      <c r="B18" s="107" t="s">
        <v>201</v>
      </c>
      <c r="C18" s="32"/>
      <c r="D18" s="14">
        <v>85</v>
      </c>
      <c r="E18" s="14">
        <v>30</v>
      </c>
      <c r="F18" s="14">
        <v>44</v>
      </c>
      <c r="G18" s="14">
        <v>11</v>
      </c>
      <c r="H18" s="15">
        <v>0</v>
      </c>
      <c r="I18" s="13">
        <v>66</v>
      </c>
      <c r="J18" s="14">
        <v>31</v>
      </c>
      <c r="K18" s="14">
        <v>1</v>
      </c>
      <c r="L18" s="14">
        <v>8</v>
      </c>
      <c r="M18" s="15">
        <v>62</v>
      </c>
      <c r="N18" s="13"/>
      <c r="O18" s="14"/>
      <c r="P18" s="14"/>
      <c r="Q18" s="14"/>
      <c r="R18" s="14"/>
      <c r="S18" s="15"/>
      <c r="T18" s="16"/>
      <c r="U18" s="13" t="s">
        <v>48</v>
      </c>
      <c r="V18" s="17" t="s">
        <v>49</v>
      </c>
      <c r="W18" s="17" t="s">
        <v>49</v>
      </c>
      <c r="X18" s="18"/>
      <c r="Y18" s="19"/>
      <c r="Z18" s="13">
        <v>29</v>
      </c>
      <c r="AA18" s="14"/>
      <c r="AB18" s="14"/>
      <c r="AC18" s="14"/>
      <c r="AD18" s="20"/>
      <c r="AE18" s="14">
        <f t="shared" si="0"/>
        <v>-29</v>
      </c>
      <c r="AF18" s="21"/>
      <c r="AG18" s="14"/>
      <c r="AH18" s="14"/>
      <c r="AI18" s="14"/>
      <c r="AJ18" s="14"/>
      <c r="AK18" s="20"/>
      <c r="AL18" s="14">
        <f t="shared" si="1"/>
        <v>0</v>
      </c>
      <c r="AM18" s="21"/>
      <c r="AN18" s="14">
        <v>50</v>
      </c>
      <c r="AO18" s="14">
        <v>92</v>
      </c>
      <c r="AP18" s="14">
        <v>81</v>
      </c>
      <c r="AQ18" s="14"/>
      <c r="AR18" s="14"/>
      <c r="AS18" s="14"/>
      <c r="AT18" s="14"/>
      <c r="AU18" s="14"/>
      <c r="AV18" s="14"/>
      <c r="AW18" s="20"/>
      <c r="AX18" s="14">
        <f t="shared" si="2"/>
        <v>-50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202</v>
      </c>
      <c r="B19" s="107" t="s">
        <v>203</v>
      </c>
      <c r="C19" s="32"/>
      <c r="D19" s="14">
        <v>185</v>
      </c>
      <c r="E19" s="14">
        <v>78</v>
      </c>
      <c r="F19" s="14">
        <v>56</v>
      </c>
      <c r="G19" s="14">
        <v>51</v>
      </c>
      <c r="H19" s="15">
        <v>12</v>
      </c>
      <c r="I19" s="13">
        <v>267</v>
      </c>
      <c r="J19" s="14">
        <v>105</v>
      </c>
      <c r="K19" s="14">
        <v>32</v>
      </c>
      <c r="L19" s="14">
        <v>44</v>
      </c>
      <c r="M19" s="15">
        <v>92</v>
      </c>
      <c r="N19" s="13"/>
      <c r="O19" s="14"/>
      <c r="P19" s="14"/>
      <c r="Q19" s="14"/>
      <c r="R19" s="14"/>
      <c r="S19" s="15"/>
      <c r="T19" s="16"/>
      <c r="U19" s="13" t="s">
        <v>49</v>
      </c>
      <c r="V19" s="17" t="s">
        <v>5</v>
      </c>
      <c r="W19" s="17" t="s">
        <v>45</v>
      </c>
      <c r="X19" s="18"/>
      <c r="Y19" s="19"/>
      <c r="Z19" s="13">
        <v>42</v>
      </c>
      <c r="AA19" s="14"/>
      <c r="AB19" s="14"/>
      <c r="AC19" s="14"/>
      <c r="AD19" s="20"/>
      <c r="AE19" s="14">
        <f t="shared" si="0"/>
        <v>-42</v>
      </c>
      <c r="AF19" s="21"/>
      <c r="AG19" s="14"/>
      <c r="AH19" s="14"/>
      <c r="AI19" s="14"/>
      <c r="AJ19" s="14"/>
      <c r="AK19" s="20"/>
      <c r="AL19" s="14">
        <f t="shared" si="1"/>
        <v>0</v>
      </c>
      <c r="AM19" s="21"/>
      <c r="AN19" s="14">
        <v>63</v>
      </c>
      <c r="AO19" s="14">
        <v>100</v>
      </c>
      <c r="AP19" s="14">
        <v>100</v>
      </c>
      <c r="AQ19" s="14"/>
      <c r="AR19" s="14"/>
      <c r="AS19" s="14"/>
      <c r="AT19" s="14"/>
      <c r="AU19" s="14"/>
      <c r="AV19" s="14"/>
      <c r="AW19" s="20"/>
      <c r="AX19" s="14">
        <f t="shared" si="2"/>
        <v>-63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204</v>
      </c>
      <c r="B20" s="108" t="s">
        <v>205</v>
      </c>
      <c r="C20" s="32"/>
      <c r="D20" s="14">
        <v>100</v>
      </c>
      <c r="E20" s="14">
        <v>28</v>
      </c>
      <c r="F20" s="14">
        <v>43</v>
      </c>
      <c r="G20" s="14">
        <v>29</v>
      </c>
      <c r="H20" s="15">
        <v>3</v>
      </c>
      <c r="I20" s="13">
        <v>183</v>
      </c>
      <c r="J20" s="14">
        <v>49</v>
      </c>
      <c r="K20" s="14">
        <v>14</v>
      </c>
      <c r="L20" s="14">
        <v>40</v>
      </c>
      <c r="M20" s="15">
        <v>89</v>
      </c>
      <c r="N20" s="13"/>
      <c r="O20" s="14"/>
      <c r="P20" s="14"/>
      <c r="Q20" s="14"/>
      <c r="R20" s="14"/>
      <c r="S20" s="15"/>
      <c r="T20" s="16"/>
      <c r="U20" s="13" t="s">
        <v>4</v>
      </c>
      <c r="V20" s="17" t="s">
        <v>5</v>
      </c>
      <c r="W20" s="17" t="s">
        <v>6</v>
      </c>
      <c r="X20" s="18"/>
      <c r="Y20" s="19"/>
      <c r="Z20" s="13">
        <v>31</v>
      </c>
      <c r="AA20" s="14"/>
      <c r="AB20" s="14"/>
      <c r="AC20" s="14"/>
      <c r="AD20" s="20"/>
      <c r="AE20" s="14">
        <f t="shared" si="0"/>
        <v>-31</v>
      </c>
      <c r="AF20" s="21"/>
      <c r="AG20" s="14"/>
      <c r="AH20" s="14"/>
      <c r="AI20" s="14"/>
      <c r="AJ20" s="14"/>
      <c r="AK20" s="20"/>
      <c r="AL20" s="14">
        <f t="shared" si="1"/>
        <v>0</v>
      </c>
      <c r="AM20" s="21"/>
      <c r="AN20" s="14">
        <v>21</v>
      </c>
      <c r="AO20" s="14">
        <v>50</v>
      </c>
      <c r="AP20" s="14">
        <v>94</v>
      </c>
      <c r="AQ20" s="14"/>
      <c r="AR20" s="14"/>
      <c r="AS20" s="14"/>
      <c r="AT20" s="14"/>
      <c r="AU20" s="14"/>
      <c r="AV20" s="14"/>
      <c r="AW20" s="20"/>
      <c r="AX20" s="14">
        <f t="shared" si="2"/>
        <v>-21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206</v>
      </c>
      <c r="B21" s="108" t="s">
        <v>207</v>
      </c>
      <c r="C21" s="9"/>
      <c r="D21" s="14">
        <v>116</v>
      </c>
      <c r="E21" s="14">
        <v>42</v>
      </c>
      <c r="F21" s="14">
        <v>35</v>
      </c>
      <c r="G21" s="14">
        <v>39</v>
      </c>
      <c r="H21" s="15">
        <v>0</v>
      </c>
      <c r="I21" s="13">
        <v>105</v>
      </c>
      <c r="J21" s="14">
        <v>35</v>
      </c>
      <c r="K21" s="14">
        <v>11</v>
      </c>
      <c r="L21" s="14">
        <v>27</v>
      </c>
      <c r="M21" s="15">
        <v>66</v>
      </c>
      <c r="N21" s="13"/>
      <c r="O21" s="14"/>
      <c r="P21" s="14"/>
      <c r="Q21" s="14"/>
      <c r="R21" s="14"/>
      <c r="S21" s="15"/>
      <c r="T21" s="16"/>
      <c r="U21" s="13" t="s">
        <v>48</v>
      </c>
      <c r="V21" s="17" t="s">
        <v>4</v>
      </c>
      <c r="W21" s="17" t="s">
        <v>57</v>
      </c>
      <c r="X21" s="18"/>
      <c r="Y21" s="19"/>
      <c r="Z21" s="13">
        <v>34</v>
      </c>
      <c r="AA21" s="14"/>
      <c r="AB21" s="14"/>
      <c r="AC21" s="14"/>
      <c r="AD21" s="20"/>
      <c r="AE21" s="14">
        <f t="shared" si="0"/>
        <v>-34</v>
      </c>
      <c r="AF21" s="21"/>
      <c r="AG21" s="14"/>
      <c r="AH21" s="14"/>
      <c r="AI21" s="14"/>
      <c r="AJ21" s="14"/>
      <c r="AK21" s="20"/>
      <c r="AL21" s="14">
        <f t="shared" si="1"/>
        <v>0</v>
      </c>
      <c r="AM21" s="21"/>
      <c r="AN21" s="14">
        <v>21</v>
      </c>
      <c r="AO21" s="14">
        <v>42</v>
      </c>
      <c r="AP21" s="14">
        <v>88</v>
      </c>
      <c r="AQ21" s="14"/>
      <c r="AR21" s="14"/>
      <c r="AS21" s="14"/>
      <c r="AT21" s="14"/>
      <c r="AU21" s="14"/>
      <c r="AV21" s="14"/>
      <c r="AW21" s="20"/>
      <c r="AX21" s="14">
        <f t="shared" si="2"/>
        <v>-21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106" t="s">
        <v>208</v>
      </c>
      <c r="B22" s="107" t="s">
        <v>209</v>
      </c>
      <c r="C22" s="9"/>
      <c r="D22" s="14">
        <v>172</v>
      </c>
      <c r="E22" s="14">
        <v>53</v>
      </c>
      <c r="F22" s="14">
        <v>36</v>
      </c>
      <c r="G22" s="14">
        <v>83</v>
      </c>
      <c r="H22" s="15">
        <v>21</v>
      </c>
      <c r="I22" s="13">
        <v>301</v>
      </c>
      <c r="J22" s="14">
        <v>80</v>
      </c>
      <c r="K22" s="14">
        <v>20</v>
      </c>
      <c r="L22" s="14">
        <v>103</v>
      </c>
      <c r="M22" s="15">
        <v>99</v>
      </c>
      <c r="N22" s="13"/>
      <c r="O22" s="14"/>
      <c r="P22" s="14"/>
      <c r="Q22" s="14"/>
      <c r="R22" s="14"/>
      <c r="S22" s="15"/>
      <c r="T22" s="16"/>
      <c r="U22" s="13" t="s">
        <v>5</v>
      </c>
      <c r="V22" s="17" t="s">
        <v>7</v>
      </c>
      <c r="W22" s="17" t="s">
        <v>106</v>
      </c>
      <c r="X22" s="18"/>
      <c r="Y22" s="19"/>
      <c r="Z22" s="13">
        <v>65</v>
      </c>
      <c r="AA22" s="14"/>
      <c r="AB22" s="14"/>
      <c r="AC22" s="14"/>
      <c r="AD22" s="20"/>
      <c r="AE22" s="14">
        <f t="shared" si="0"/>
        <v>-65</v>
      </c>
      <c r="AF22" s="21"/>
      <c r="AG22" s="14"/>
      <c r="AH22" s="14"/>
      <c r="AI22" s="14"/>
      <c r="AJ22" s="14"/>
      <c r="AK22" s="20"/>
      <c r="AL22" s="14">
        <f t="shared" si="1"/>
        <v>0</v>
      </c>
      <c r="AM22" s="21"/>
      <c r="AN22" s="14">
        <v>83</v>
      </c>
      <c r="AO22" s="14">
        <v>92</v>
      </c>
      <c r="AP22" s="14">
        <v>88</v>
      </c>
      <c r="AQ22" s="14"/>
      <c r="AR22" s="14"/>
      <c r="AS22" s="14"/>
      <c r="AT22" s="14"/>
      <c r="AU22" s="14"/>
      <c r="AV22" s="14"/>
      <c r="AW22" s="20"/>
      <c r="AX22" s="14">
        <f t="shared" si="2"/>
        <v>-83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23"/>
      <c r="B23" s="24"/>
      <c r="C23" s="9"/>
      <c r="D23" s="14"/>
      <c r="E23" s="14"/>
      <c r="F23" s="14"/>
      <c r="G23" s="14"/>
      <c r="H23" s="15"/>
      <c r="I23" s="13"/>
      <c r="J23" s="14"/>
      <c r="K23" s="14"/>
      <c r="L23" s="14"/>
      <c r="M23" s="15"/>
      <c r="N23" s="13"/>
      <c r="O23" s="14"/>
      <c r="P23" s="14"/>
      <c r="Q23" s="14"/>
      <c r="R23" s="14"/>
      <c r="S23" s="15"/>
      <c r="T23" s="16"/>
      <c r="U23" s="13"/>
      <c r="V23" s="17"/>
      <c r="W23" s="17"/>
      <c r="X23" s="18"/>
      <c r="Y23" s="19"/>
      <c r="Z23" s="13"/>
      <c r="AA23" s="14"/>
      <c r="AB23" s="14"/>
      <c r="AC23" s="14"/>
      <c r="AD23" s="20"/>
      <c r="AE23" s="14">
        <f t="shared" si="0"/>
        <v>0</v>
      </c>
      <c r="AF23" s="21"/>
      <c r="AG23" s="14"/>
      <c r="AH23" s="14"/>
      <c r="AI23" s="14"/>
      <c r="AJ23" s="14"/>
      <c r="AK23" s="20"/>
      <c r="AL23" s="14">
        <f t="shared" si="1"/>
        <v>0</v>
      </c>
      <c r="AM23" s="21"/>
      <c r="AN23" s="14"/>
      <c r="AO23" s="14"/>
      <c r="AP23" s="14"/>
      <c r="AQ23" s="14"/>
      <c r="AR23" s="14"/>
      <c r="AS23" s="14"/>
      <c r="AT23" s="14"/>
      <c r="AU23" s="14"/>
      <c r="AV23" s="14"/>
      <c r="AW23" s="20"/>
      <c r="AX23" s="14">
        <f t="shared" si="2"/>
        <v>0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23"/>
      <c r="B24" s="24"/>
      <c r="C24" s="9"/>
      <c r="D24" s="14"/>
      <c r="E24" s="14"/>
      <c r="F24" s="14"/>
      <c r="G24" s="14"/>
      <c r="H24" s="15"/>
      <c r="I24" s="13"/>
      <c r="J24" s="14"/>
      <c r="K24" s="14"/>
      <c r="L24" s="14"/>
      <c r="M24" s="15"/>
      <c r="N24" s="13"/>
      <c r="O24" s="14"/>
      <c r="P24" s="14"/>
      <c r="Q24" s="14"/>
      <c r="R24" s="14"/>
      <c r="S24" s="15"/>
      <c r="T24" s="16"/>
      <c r="U24" s="13"/>
      <c r="V24" s="17"/>
      <c r="W24" s="17"/>
      <c r="X24" s="18"/>
      <c r="Y24" s="19"/>
      <c r="Z24" s="13"/>
      <c r="AA24" s="14"/>
      <c r="AB24" s="14"/>
      <c r="AC24" s="14"/>
      <c r="AD24" s="20"/>
      <c r="AE24" s="14">
        <f t="shared" si="0"/>
        <v>0</v>
      </c>
      <c r="AF24" s="21"/>
      <c r="AG24" s="14"/>
      <c r="AH24" s="14"/>
      <c r="AI24" s="14"/>
      <c r="AJ24" s="14"/>
      <c r="AK24" s="20"/>
      <c r="AL24" s="14">
        <f t="shared" si="1"/>
        <v>0</v>
      </c>
      <c r="AM24" s="21"/>
      <c r="AN24" s="14"/>
      <c r="AO24" s="14"/>
      <c r="AP24" s="14"/>
      <c r="AQ24" s="14"/>
      <c r="AR24" s="14"/>
      <c r="AS24" s="14"/>
      <c r="AT24" s="14"/>
      <c r="AU24" s="14"/>
      <c r="AV24" s="14"/>
      <c r="AW24" s="20"/>
      <c r="AX24" s="14">
        <f t="shared" si="2"/>
        <v>0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23"/>
      <c r="B25" s="24"/>
      <c r="C25" s="9"/>
      <c r="D25" s="14"/>
      <c r="E25" s="14"/>
      <c r="F25" s="14"/>
      <c r="G25" s="14"/>
      <c r="H25" s="15"/>
      <c r="I25" s="13"/>
      <c r="J25" s="14"/>
      <c r="K25" s="14"/>
      <c r="L25" s="14"/>
      <c r="M25" s="15"/>
      <c r="N25" s="13"/>
      <c r="O25" s="14"/>
      <c r="P25" s="14"/>
      <c r="Q25" s="14"/>
      <c r="R25" s="14"/>
      <c r="S25" s="15"/>
      <c r="T25" s="16"/>
      <c r="U25" s="13"/>
      <c r="V25" s="17"/>
      <c r="W25" s="17"/>
      <c r="X25" s="18"/>
      <c r="Y25" s="19"/>
      <c r="Z25" s="13"/>
      <c r="AA25" s="14"/>
      <c r="AB25" s="14"/>
      <c r="AC25" s="14"/>
      <c r="AD25" s="20"/>
      <c r="AE25" s="14">
        <f t="shared" si="0"/>
        <v>0</v>
      </c>
      <c r="AF25" s="21"/>
      <c r="AG25" s="14"/>
      <c r="AH25" s="14"/>
      <c r="AI25" s="14"/>
      <c r="AJ25" s="14"/>
      <c r="AK25" s="20"/>
      <c r="AL25" s="14">
        <f t="shared" si="1"/>
        <v>0</v>
      </c>
      <c r="AM25" s="21"/>
      <c r="AN25" s="14"/>
      <c r="AO25" s="14"/>
      <c r="AP25" s="14"/>
      <c r="AQ25" s="14"/>
      <c r="AR25" s="14"/>
      <c r="AS25" s="14"/>
      <c r="AT25" s="14"/>
      <c r="AU25" s="14"/>
      <c r="AV25" s="14"/>
      <c r="AW25" s="20"/>
      <c r="AX25" s="14">
        <f t="shared" si="2"/>
        <v>0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23"/>
      <c r="B26" s="24"/>
      <c r="C26" s="32"/>
      <c r="D26" s="14"/>
      <c r="E26" s="14"/>
      <c r="F26" s="14"/>
      <c r="G26" s="14"/>
      <c r="H26" s="15"/>
      <c r="I26" s="13"/>
      <c r="J26" s="14"/>
      <c r="K26" s="14"/>
      <c r="L26" s="14"/>
      <c r="M26" s="15"/>
      <c r="N26" s="13"/>
      <c r="O26" s="14"/>
      <c r="P26" s="14"/>
      <c r="Q26" s="14"/>
      <c r="R26" s="14"/>
      <c r="S26" s="15"/>
      <c r="T26" s="16"/>
      <c r="U26" s="13"/>
      <c r="V26" s="17"/>
      <c r="W26" s="17"/>
      <c r="X26" s="18"/>
      <c r="Y26" s="19"/>
      <c r="Z26" s="13"/>
      <c r="AA26" s="14"/>
      <c r="AB26" s="14"/>
      <c r="AC26" s="14"/>
      <c r="AD26" s="20"/>
      <c r="AE26" s="14">
        <f t="shared" si="0"/>
        <v>0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/>
      <c r="AO26" s="14"/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0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23"/>
      <c r="B27" s="24"/>
      <c r="C27" s="32"/>
      <c r="D27" s="14"/>
      <c r="E27" s="14"/>
      <c r="F27" s="14"/>
      <c r="G27" s="14"/>
      <c r="H27" s="15"/>
      <c r="I27" s="13"/>
      <c r="J27" s="14"/>
      <c r="K27" s="14"/>
      <c r="L27" s="14"/>
      <c r="M27" s="15"/>
      <c r="N27" s="13"/>
      <c r="O27" s="14"/>
      <c r="P27" s="14"/>
      <c r="Q27" s="14"/>
      <c r="R27" s="14"/>
      <c r="S27" s="15"/>
      <c r="T27" s="16"/>
      <c r="U27" s="13"/>
      <c r="V27" s="17"/>
      <c r="W27" s="17"/>
      <c r="X27" s="18"/>
      <c r="Y27" s="19"/>
      <c r="Z27" s="13"/>
      <c r="AA27" s="14"/>
      <c r="AB27" s="14"/>
      <c r="AC27" s="14"/>
      <c r="AD27" s="20"/>
      <c r="AE27" s="14">
        <f t="shared" si="0"/>
        <v>0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/>
      <c r="AO27" s="14"/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0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23"/>
      <c r="B28" s="24"/>
      <c r="C28" s="9"/>
      <c r="D28" s="14"/>
      <c r="E28" s="14"/>
      <c r="F28" s="14"/>
      <c r="G28" s="14"/>
      <c r="H28" s="15"/>
      <c r="I28" s="13"/>
      <c r="J28" s="14"/>
      <c r="K28" s="14"/>
      <c r="L28" s="14"/>
      <c r="M28" s="15"/>
      <c r="N28" s="13"/>
      <c r="O28" s="14"/>
      <c r="P28" s="14"/>
      <c r="Q28" s="14"/>
      <c r="R28" s="14"/>
      <c r="S28" s="15"/>
      <c r="T28" s="16"/>
      <c r="U28" s="13"/>
      <c r="V28" s="14"/>
      <c r="W28" s="14"/>
      <c r="X28" s="34"/>
      <c r="Y28" s="19"/>
      <c r="Z28" s="13"/>
      <c r="AA28" s="14"/>
      <c r="AB28" s="14"/>
      <c r="AC28" s="14"/>
      <c r="AD28" s="14"/>
      <c r="AE28" s="14">
        <f t="shared" si="0"/>
        <v>0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0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33"/>
      <c r="B29" s="29"/>
      <c r="C29" s="9"/>
      <c r="D29" s="14"/>
      <c r="E29" s="14"/>
      <c r="F29" s="14"/>
      <c r="G29" s="14"/>
      <c r="H29" s="15"/>
      <c r="I29" s="13"/>
      <c r="J29" s="14"/>
      <c r="K29" s="14"/>
      <c r="L29" s="14"/>
      <c r="M29" s="15"/>
      <c r="N29" s="13"/>
      <c r="O29" s="14"/>
      <c r="P29" s="14"/>
      <c r="Q29" s="14"/>
      <c r="R29" s="14"/>
      <c r="S29" s="15"/>
      <c r="T29" s="16"/>
      <c r="U29" s="13"/>
      <c r="V29" s="14"/>
      <c r="W29" s="14"/>
      <c r="X29" s="34"/>
      <c r="Y29" s="19"/>
      <c r="Z29" s="13"/>
      <c r="AA29" s="14"/>
      <c r="AB29" s="14"/>
      <c r="AC29" s="17"/>
      <c r="AD29" s="17"/>
      <c r="AE29" s="14">
        <f t="shared" si="0"/>
        <v>0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0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29"/>
      <c r="B30" s="33"/>
      <c r="C30" s="9"/>
      <c r="D30" s="14"/>
      <c r="E30" s="14"/>
      <c r="F30" s="14"/>
      <c r="G30" s="14"/>
      <c r="H30" s="15"/>
      <c r="I30" s="13"/>
      <c r="J30" s="14"/>
      <c r="K30" s="14"/>
      <c r="L30" s="14"/>
      <c r="M30" s="15"/>
      <c r="N30" s="13"/>
      <c r="O30" s="14"/>
      <c r="P30" s="14"/>
      <c r="Q30" s="14"/>
      <c r="R30" s="14"/>
      <c r="S30" s="15"/>
      <c r="T30" s="16"/>
      <c r="U30" s="13"/>
      <c r="V30" s="14"/>
      <c r="W30" s="14"/>
      <c r="X30" s="34"/>
      <c r="Y30" s="19"/>
      <c r="Z30" s="13"/>
      <c r="AA30" s="14"/>
      <c r="AB30" s="14"/>
      <c r="AC30" s="17"/>
      <c r="AD30" s="17"/>
      <c r="AE30" s="14">
        <f t="shared" si="0"/>
        <v>0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0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29"/>
      <c r="B31" s="33"/>
      <c r="C31" s="9"/>
      <c r="D31" s="14"/>
      <c r="E31" s="14"/>
      <c r="F31" s="14"/>
      <c r="G31" s="14"/>
      <c r="H31" s="15"/>
      <c r="I31" s="13"/>
      <c r="J31" s="14"/>
      <c r="K31" s="14"/>
      <c r="L31" s="14"/>
      <c r="M31" s="15"/>
      <c r="N31" s="13"/>
      <c r="O31" s="14"/>
      <c r="P31" s="14"/>
      <c r="Q31" s="14"/>
      <c r="R31" s="14"/>
      <c r="S31" s="15"/>
      <c r="T31" s="16"/>
      <c r="U31" s="13"/>
      <c r="V31" s="14"/>
      <c r="W31" s="14"/>
      <c r="X31" s="34"/>
      <c r="Y31" s="19"/>
      <c r="Z31" s="13"/>
      <c r="AA31" s="14"/>
      <c r="AB31" s="14"/>
      <c r="AC31" s="14"/>
      <c r="AD31" s="14"/>
      <c r="AE31" s="14">
        <f t="shared" si="0"/>
        <v>0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0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29"/>
      <c r="B32" s="33"/>
      <c r="C32" s="9"/>
      <c r="D32" s="14"/>
      <c r="E32" s="14"/>
      <c r="F32" s="14"/>
      <c r="G32" s="14"/>
      <c r="H32" s="15"/>
      <c r="I32" s="13"/>
      <c r="J32" s="14"/>
      <c r="K32" s="14"/>
      <c r="L32" s="14"/>
      <c r="M32" s="15"/>
      <c r="N32" s="13"/>
      <c r="O32" s="14"/>
      <c r="P32" s="14"/>
      <c r="Q32" s="14"/>
      <c r="R32" s="14"/>
      <c r="S32" s="15"/>
      <c r="T32" s="16"/>
      <c r="U32" s="13"/>
      <c r="V32" s="14"/>
      <c r="W32" s="14"/>
      <c r="X32" s="34"/>
      <c r="Y32" s="19"/>
      <c r="Z32" s="13"/>
      <c r="AA32" s="14"/>
      <c r="AB32" s="14"/>
      <c r="AC32" s="14"/>
      <c r="AD32" s="14"/>
      <c r="AE32" s="14">
        <f t="shared" si="0"/>
        <v>0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0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117.77777777777777</v>
      </c>
      <c r="E35" s="37"/>
      <c r="F35" s="37">
        <f t="shared" ref="F35:S35" si="3">AVERAGE(F4:F34)</f>
        <v>36.833333333333336</v>
      </c>
      <c r="G35" s="37">
        <f t="shared" si="3"/>
        <v>40.277777777777779</v>
      </c>
      <c r="H35" s="37">
        <f t="shared" si="3"/>
        <v>6.7222222222222223</v>
      </c>
      <c r="I35" s="37">
        <f t="shared" si="3"/>
        <v>190.64705882352942</v>
      </c>
      <c r="J35" s="37">
        <f t="shared" si="3"/>
        <v>67.058823529411768</v>
      </c>
      <c r="K35" s="37">
        <f t="shared" si="3"/>
        <v>19.117647058823529</v>
      </c>
      <c r="L35" s="37">
        <f t="shared" si="3"/>
        <v>42.941176470588232</v>
      </c>
      <c r="M35" s="37">
        <f t="shared" si="3"/>
        <v>78.705882352941174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34.055555555555557</v>
      </c>
      <c r="AA35" s="37" t="e">
        <f t="shared" si="4"/>
        <v>#DIV/0!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-19.774193548387096</v>
      </c>
      <c r="AF35" s="38"/>
      <c r="AG35" s="37" t="e">
        <f t="shared" ref="AG35:AL35" si="5">AVERAGE(AG4:AG34)</f>
        <v>#DIV/0!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0</v>
      </c>
      <c r="AM35" s="21"/>
      <c r="AN35" s="39">
        <f t="shared" ref="AN35:AQ35" si="6">AVERAGE(AN4:AN34)</f>
        <v>31.631578947368421</v>
      </c>
      <c r="AO35" s="39">
        <f t="shared" si="6"/>
        <v>66.764705882352942</v>
      </c>
      <c r="AP35" s="39">
        <f t="shared" si="6"/>
        <v>90.17647058823529</v>
      </c>
      <c r="AQ35" s="39" t="e">
        <f t="shared" si="6"/>
        <v>#DIV/0!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-19.387096774193548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f ca="1">COUNTA(valuesByColor("#a4c2f4", "#000000",D4:D34))</f>
        <v>1</v>
      </c>
      <c r="E36" s="41"/>
      <c r="F36" s="41">
        <f t="shared" ref="F36:S36" ca="1" si="8">COUNTA(valuesByColor("#a4c2f4", "#000000",F4:F34))</f>
        <v>1</v>
      </c>
      <c r="G36" s="41">
        <f t="shared" ca="1" si="8"/>
        <v>1</v>
      </c>
      <c r="H36" s="41">
        <f t="shared" ca="1" si="8"/>
        <v>1</v>
      </c>
      <c r="I36" s="41">
        <f t="shared" ca="1" si="8"/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f ca="1">COUNTA(valuesByColor("#b7e1cd", "#000000", D4:D34))</f>
        <v>1</v>
      </c>
      <c r="E37" s="41"/>
      <c r="F37" s="41">
        <f t="shared" ref="F37:S37" ca="1" si="14">COUNTA(valuesByColor("#b7e1cd", "#000000", F4:F34))</f>
        <v>1</v>
      </c>
      <c r="G37" s="41">
        <f t="shared" ca="1" si="14"/>
        <v>1</v>
      </c>
      <c r="H37" s="41">
        <f t="shared" ca="1" si="14"/>
        <v>1</v>
      </c>
      <c r="I37" s="41">
        <f t="shared" ca="1" si="14"/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f ca="1">COUNTA(valuesByColor("#fce8b2", "#000000",D4:D34))</f>
        <v>1</v>
      </c>
      <c r="E38" s="41"/>
      <c r="F38" s="41">
        <f t="shared" ref="F38:S38" ca="1" si="20">COUNTA(valuesByColor("#fce8b2", "#000000",F4:F34))</f>
        <v>1</v>
      </c>
      <c r="G38" s="41">
        <f t="shared" ca="1" si="20"/>
        <v>1</v>
      </c>
      <c r="H38" s="41">
        <f t="shared" ca="1" si="20"/>
        <v>1</v>
      </c>
      <c r="I38" s="41">
        <f t="shared" ca="1" si="20"/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f ca="1">COUNTA(valuesByColor("#f4c7c3", "#000000", D4:D34))</f>
        <v>1</v>
      </c>
      <c r="E39" s="41"/>
      <c r="F39" s="41">
        <f t="shared" ref="F39:S39" ca="1" si="26">COUNTA(valuesByColor("#f4c7c3", "#000000", F4:F34))</f>
        <v>1</v>
      </c>
      <c r="G39" s="41">
        <f t="shared" ca="1" si="26"/>
        <v>1</v>
      </c>
      <c r="H39" s="41">
        <f t="shared" ca="1" si="26"/>
        <v>1</v>
      </c>
      <c r="I39" s="41">
        <f t="shared" ca="1" si="26"/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19</v>
      </c>
      <c r="AF40" s="52"/>
      <c r="AG40" s="53"/>
      <c r="AH40" s="53"/>
      <c r="AI40" s="54"/>
      <c r="AJ40" s="82" t="s">
        <v>95</v>
      </c>
      <c r="AK40" s="81"/>
      <c r="AL40" s="51">
        <f>AE40</f>
        <v>19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19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419" priority="1" operator="between">
      <formula>0</formula>
      <formula>69</formula>
    </cfRule>
  </conditionalFormatting>
  <conditionalFormatting sqref="Z4:AB34 AC4:AD28 AG4:AK28 AN4:AW28 AC31:AD34 AG31:AK34 AN31:AW34">
    <cfRule type="cellIs" dxfId="418" priority="2" operator="between">
      <formula>70</formula>
      <formula>79</formula>
    </cfRule>
  </conditionalFormatting>
  <conditionalFormatting sqref="Z4:AB34 AC4:AD28 AG4:AK28 AN4:AW28 AC31:AD34 AG31:AK34 AN31:AW34">
    <cfRule type="cellIs" dxfId="417" priority="3" operator="between">
      <formula>80</formula>
      <formula>89</formula>
    </cfRule>
  </conditionalFormatting>
  <conditionalFormatting sqref="Z4:AB34 AC4:AD28 AG4:AK28 AN4:AW28 AC31:AD34 AG31:AK34 AN31:AW34">
    <cfRule type="cellIs" dxfId="416" priority="4" operator="between">
      <formula>90</formula>
      <formula>100</formula>
    </cfRule>
  </conditionalFormatting>
  <conditionalFormatting sqref="AE4:AE34 AL4:AL34 AX4:AX34">
    <cfRule type="cellIs" dxfId="415" priority="5" operator="between">
      <formula>35</formula>
      <formula>100</formula>
    </cfRule>
  </conditionalFormatting>
  <conditionalFormatting sqref="AE4:AE34 AL4:AL34 AX4:AX34">
    <cfRule type="cellIs" dxfId="414" priority="6" operator="between">
      <formula>0</formula>
      <formula>34</formula>
    </cfRule>
  </conditionalFormatting>
  <conditionalFormatting sqref="D4:E34">
    <cfRule type="cellIs" dxfId="413" priority="7" operator="between">
      <formula>0</formula>
      <formula>96</formula>
    </cfRule>
  </conditionalFormatting>
  <conditionalFormatting sqref="D4:E34">
    <cfRule type="cellIs" dxfId="412" priority="8" operator="between">
      <formula>97</formula>
      <formula>112</formula>
    </cfRule>
  </conditionalFormatting>
  <conditionalFormatting sqref="D4:E34">
    <cfRule type="cellIs" dxfId="411" priority="9" operator="between">
      <formula>113</formula>
      <formula>128</formula>
    </cfRule>
  </conditionalFormatting>
  <conditionalFormatting sqref="D4:E34">
    <cfRule type="cellIs" dxfId="410" priority="10" operator="greaterThanOrEqual">
      <formula>129</formula>
    </cfRule>
  </conditionalFormatting>
  <conditionalFormatting sqref="F4:F34">
    <cfRule type="cellIs" dxfId="409" priority="11" operator="between">
      <formula>0</formula>
      <formula>24</formula>
    </cfRule>
  </conditionalFormatting>
  <conditionalFormatting sqref="F4:F34">
    <cfRule type="cellIs" dxfId="408" priority="12" operator="between">
      <formula>25</formula>
      <formula>39</formula>
    </cfRule>
  </conditionalFormatting>
  <conditionalFormatting sqref="F4:F34">
    <cfRule type="cellIs" dxfId="407" priority="13" operator="between">
      <formula>40</formula>
      <formula>46</formula>
    </cfRule>
  </conditionalFormatting>
  <conditionalFormatting sqref="F4:F34">
    <cfRule type="cellIs" dxfId="406" priority="14" operator="greaterThanOrEqual">
      <formula>47</formula>
    </cfRule>
  </conditionalFormatting>
  <conditionalFormatting sqref="G4:G34">
    <cfRule type="cellIs" dxfId="405" priority="15" operator="between">
      <formula>0</formula>
      <formula>17</formula>
    </cfRule>
  </conditionalFormatting>
  <conditionalFormatting sqref="G4:G34">
    <cfRule type="cellIs" dxfId="404" priority="16" operator="between">
      <formula>18</formula>
      <formula>26</formula>
    </cfRule>
  </conditionalFormatting>
  <conditionalFormatting sqref="G4:G34">
    <cfRule type="cellIs" dxfId="403" priority="17" operator="between">
      <formula>27</formula>
      <formula>33</formula>
    </cfRule>
  </conditionalFormatting>
  <conditionalFormatting sqref="G4:G34">
    <cfRule type="cellIs" dxfId="402" priority="18" operator="greaterThanOrEqual">
      <formula>34</formula>
    </cfRule>
  </conditionalFormatting>
  <conditionalFormatting sqref="H4:H34">
    <cfRule type="cellIs" dxfId="401" priority="19" operator="equal">
      <formula>0</formula>
    </cfRule>
  </conditionalFormatting>
  <conditionalFormatting sqref="H4:H34">
    <cfRule type="cellIs" dxfId="400" priority="20" operator="between">
      <formula>1</formula>
      <formula>3</formula>
    </cfRule>
  </conditionalFormatting>
  <conditionalFormatting sqref="H4:H34">
    <cfRule type="cellIs" dxfId="399" priority="21" operator="greaterThanOrEqual">
      <formula>4</formula>
    </cfRule>
  </conditionalFormatting>
  <conditionalFormatting sqref="I4:I34">
    <cfRule type="cellIs" dxfId="398" priority="22" operator="greaterThanOrEqual">
      <formula>177</formula>
    </cfRule>
  </conditionalFormatting>
  <conditionalFormatting sqref="I4:I34">
    <cfRule type="cellIs" dxfId="397" priority="23" operator="between">
      <formula>130</formula>
      <formula>176</formula>
    </cfRule>
  </conditionalFormatting>
  <conditionalFormatting sqref="I4:I34">
    <cfRule type="cellIs" dxfId="396" priority="24" operator="between">
      <formula>100</formula>
      <formula>129</formula>
    </cfRule>
  </conditionalFormatting>
  <conditionalFormatting sqref="I4:I34">
    <cfRule type="cellIs" dxfId="395" priority="25" operator="between">
      <formula>0</formula>
      <formula>99</formula>
    </cfRule>
  </conditionalFormatting>
  <conditionalFormatting sqref="J4:J34">
    <cfRule type="cellIs" dxfId="394" priority="26" operator="greaterThanOrEqual">
      <formula>59</formula>
    </cfRule>
  </conditionalFormatting>
  <conditionalFormatting sqref="J4:J34">
    <cfRule type="cellIs" dxfId="393" priority="27" operator="between">
      <formula>43</formula>
      <formula>58</formula>
    </cfRule>
  </conditionalFormatting>
  <conditionalFormatting sqref="J4:J34">
    <cfRule type="cellIs" dxfId="392" priority="28" operator="between">
      <formula>33</formula>
      <formula>42</formula>
    </cfRule>
  </conditionalFormatting>
  <conditionalFormatting sqref="J4:J34">
    <cfRule type="cellIs" dxfId="391" priority="29" operator="between">
      <formula>0</formula>
      <formula>32</formula>
    </cfRule>
  </conditionalFormatting>
  <conditionalFormatting sqref="K4:K34">
    <cfRule type="cellIs" dxfId="390" priority="30" operator="greaterThanOrEqual">
      <formula>17</formula>
    </cfRule>
  </conditionalFormatting>
  <conditionalFormatting sqref="K4:K34">
    <cfRule type="cellIs" dxfId="389" priority="31" operator="between">
      <formula>8</formula>
      <formula>16</formula>
    </cfRule>
  </conditionalFormatting>
  <conditionalFormatting sqref="K4:K34">
    <cfRule type="cellIs" dxfId="388" priority="32" operator="between">
      <formula>3</formula>
      <formula>7</formula>
    </cfRule>
  </conditionalFormatting>
  <conditionalFormatting sqref="K4:K34">
    <cfRule type="cellIs" dxfId="387" priority="33" operator="between">
      <formula>0</formula>
      <formula>2</formula>
    </cfRule>
  </conditionalFormatting>
  <conditionalFormatting sqref="L4:L34">
    <cfRule type="cellIs" dxfId="386" priority="34" operator="greaterThanOrEqual">
      <formula>34</formula>
    </cfRule>
  </conditionalFormatting>
  <conditionalFormatting sqref="L4:L34">
    <cfRule type="cellIs" dxfId="385" priority="35" operator="between">
      <formula>23</formula>
      <formula>33</formula>
    </cfRule>
  </conditionalFormatting>
  <conditionalFormatting sqref="L4:L34">
    <cfRule type="cellIs" dxfId="384" priority="36" operator="between">
      <formula>16</formula>
      <formula>22</formula>
    </cfRule>
  </conditionalFormatting>
  <conditionalFormatting sqref="L4:L34">
    <cfRule type="cellIs" dxfId="383" priority="37" operator="between">
      <formula>0</formula>
      <formula>15</formula>
    </cfRule>
  </conditionalFormatting>
  <conditionalFormatting sqref="M4:M34">
    <cfRule type="cellIs" dxfId="382" priority="38" operator="between">
      <formula>78</formula>
      <formula>85</formula>
    </cfRule>
  </conditionalFormatting>
  <conditionalFormatting sqref="M4:M34">
    <cfRule type="cellIs" dxfId="381" priority="39" operator="between">
      <formula>68</formula>
      <formula>77</formula>
    </cfRule>
  </conditionalFormatting>
  <conditionalFormatting sqref="N4:N34">
    <cfRule type="cellIs" dxfId="380" priority="40" operator="greaterThanOrEqual">
      <formula>208</formula>
    </cfRule>
  </conditionalFormatting>
  <conditionalFormatting sqref="N4:N34">
    <cfRule type="cellIs" dxfId="379" priority="41" operator="between">
      <formula>155</formula>
      <formula>207</formula>
    </cfRule>
  </conditionalFormatting>
  <conditionalFormatting sqref="N4:N34">
    <cfRule type="cellIs" dxfId="378" priority="42" operator="between">
      <formula>111</formula>
      <formula>154</formula>
    </cfRule>
  </conditionalFormatting>
  <conditionalFormatting sqref="N4:N34">
    <cfRule type="cellIs" dxfId="377" priority="43" operator="between">
      <formula>0</formula>
      <formula>110</formula>
    </cfRule>
  </conditionalFormatting>
  <conditionalFormatting sqref="O4:O34">
    <cfRule type="cellIs" dxfId="376" priority="44" operator="greaterThanOrEqual">
      <formula>81</formula>
    </cfRule>
  </conditionalFormatting>
  <conditionalFormatting sqref="O4:O34">
    <cfRule type="cellIs" dxfId="375" priority="45" operator="between">
      <formula>58</formula>
      <formula>80</formula>
    </cfRule>
  </conditionalFormatting>
  <conditionalFormatting sqref="O4:O34">
    <cfRule type="cellIs" dxfId="374" priority="46" operator="between">
      <formula>47</formula>
      <formula>57</formula>
    </cfRule>
  </conditionalFormatting>
  <conditionalFormatting sqref="O4:O34">
    <cfRule type="cellIs" dxfId="373" priority="47" operator="between">
      <formula>0</formula>
      <formula>46</formula>
    </cfRule>
  </conditionalFormatting>
  <conditionalFormatting sqref="P4:P34">
    <cfRule type="cellIs" dxfId="372" priority="48" operator="greaterThanOrEqual">
      <formula>25</formula>
    </cfRule>
  </conditionalFormatting>
  <conditionalFormatting sqref="P4:P34">
    <cfRule type="cellIs" dxfId="371" priority="49" operator="between">
      <formula>13</formula>
      <formula>24</formula>
    </cfRule>
  </conditionalFormatting>
  <conditionalFormatting sqref="P4:P34">
    <cfRule type="cellIs" dxfId="370" priority="50" operator="between">
      <formula>6</formula>
      <formula>12</formula>
    </cfRule>
  </conditionalFormatting>
  <conditionalFormatting sqref="P4:P34">
    <cfRule type="cellIs" dxfId="369" priority="51" operator="between">
      <formula>0</formula>
      <formula>5</formula>
    </cfRule>
  </conditionalFormatting>
  <conditionalFormatting sqref="Q4:Q34">
    <cfRule type="cellIs" dxfId="368" priority="52" operator="greaterThanOrEqual">
      <formula>67</formula>
    </cfRule>
  </conditionalFormatting>
  <conditionalFormatting sqref="Q4:Q34">
    <cfRule type="cellIs" dxfId="367" priority="53" operator="between">
      <formula>47</formula>
      <formula>66</formula>
    </cfRule>
  </conditionalFormatting>
  <conditionalFormatting sqref="Q4:Q34">
    <cfRule type="cellIs" dxfId="366" priority="54" operator="between">
      <formula>32</formula>
      <formula>46</formula>
    </cfRule>
  </conditionalFormatting>
  <conditionalFormatting sqref="R4:R34">
    <cfRule type="cellIs" dxfId="365" priority="55" operator="between">
      <formula>0</formula>
      <formula>81</formula>
    </cfRule>
  </conditionalFormatting>
  <conditionalFormatting sqref="S4:S34">
    <cfRule type="cellIs" dxfId="364" priority="56" operator="between">
      <formula>15</formula>
      <formula>16</formula>
    </cfRule>
  </conditionalFormatting>
  <conditionalFormatting sqref="S4:S34">
    <cfRule type="cellIs" dxfId="363" priority="57" operator="between">
      <formula>0</formula>
      <formula>14</formula>
    </cfRule>
  </conditionalFormatting>
  <conditionalFormatting sqref="U4:U34 V28:X34">
    <cfRule type="cellIs" dxfId="362" priority="58" operator="equal">
      <formula>"A"</formula>
    </cfRule>
  </conditionalFormatting>
  <conditionalFormatting sqref="U4:U34 V28:X34">
    <cfRule type="cellIs" dxfId="361" priority="59" operator="equal">
      <formula>"B"</formula>
    </cfRule>
  </conditionalFormatting>
  <conditionalFormatting sqref="U4:U34 V28:X34">
    <cfRule type="cellIs" dxfId="360" priority="60" operator="equal">
      <formula>"C"</formula>
    </cfRule>
  </conditionalFormatting>
  <conditionalFormatting sqref="U4:U34 V28:X34">
    <cfRule type="cellIs" dxfId="359" priority="61" operator="equal">
      <formula>"D"</formula>
    </cfRule>
  </conditionalFormatting>
  <conditionalFormatting sqref="U4:U34">
    <cfRule type="cellIs" dxfId="358" priority="62" operator="equal">
      <formula>"E"</formula>
    </cfRule>
  </conditionalFormatting>
  <conditionalFormatting sqref="U4:U34">
    <cfRule type="cellIs" dxfId="357" priority="63" operator="equal">
      <formula>"F"</formula>
    </cfRule>
  </conditionalFormatting>
  <conditionalFormatting sqref="U4:U34 V28:V34">
    <cfRule type="cellIs" dxfId="356" priority="64" operator="equal">
      <formula>"G"</formula>
    </cfRule>
  </conditionalFormatting>
  <conditionalFormatting sqref="U4:U34 V28:V34">
    <cfRule type="cellIs" dxfId="355" priority="65" operator="equal">
      <formula>"H"</formula>
    </cfRule>
  </conditionalFormatting>
  <conditionalFormatting sqref="U4:U34 V28:W34">
    <cfRule type="cellIs" dxfId="354" priority="66" operator="equal">
      <formula>"I"</formula>
    </cfRule>
  </conditionalFormatting>
  <conditionalFormatting sqref="U4:U34 V28:W34">
    <cfRule type="cellIs" dxfId="353" priority="67" operator="equal">
      <formula>"J"</formula>
    </cfRule>
  </conditionalFormatting>
  <conditionalFormatting sqref="U4:U34 V28:X34">
    <cfRule type="cellIs" dxfId="352" priority="68" operator="equal">
      <formula>"K"</formula>
    </cfRule>
  </conditionalFormatting>
  <conditionalFormatting sqref="U4:U34 V28:X34">
    <cfRule type="cellIs" dxfId="351" priority="69" operator="equal">
      <formula>"L"</formula>
    </cfRule>
  </conditionalFormatting>
  <conditionalFormatting sqref="U4:U34 V28:X34">
    <cfRule type="cellIs" dxfId="350" priority="70" operator="equal">
      <formula>"Q"</formula>
    </cfRule>
  </conditionalFormatting>
  <conditionalFormatting sqref="U4:U34 V28:X34">
    <cfRule type="cellIs" dxfId="349" priority="71" operator="equal">
      <formula>"R"</formula>
    </cfRule>
  </conditionalFormatting>
  <conditionalFormatting sqref="U4:U34 V28:X34">
    <cfRule type="cellIs" dxfId="348" priority="72" operator="equal">
      <formula>"S"</formula>
    </cfRule>
  </conditionalFormatting>
  <conditionalFormatting sqref="U4:U34 V28:X34">
    <cfRule type="cellIs" dxfId="347" priority="73" operator="equal">
      <formula>"T"</formula>
    </cfRule>
  </conditionalFormatting>
  <conditionalFormatting sqref="U4:U34 V28:X34">
    <cfRule type="cellIs" dxfId="346" priority="74" operator="equal">
      <formula>"U"</formula>
    </cfRule>
  </conditionalFormatting>
  <conditionalFormatting sqref="U4:U34 V28:X34">
    <cfRule type="cellIs" dxfId="345" priority="75" operator="equal">
      <formula>"V"</formula>
    </cfRule>
  </conditionalFormatting>
  <conditionalFormatting sqref="U4:U34 V28:X34">
    <cfRule type="cellIs" dxfId="344" priority="76" operator="equal">
      <formula>"W"</formula>
    </cfRule>
  </conditionalFormatting>
  <conditionalFormatting sqref="U4:U34 V28:X34">
    <cfRule type="cellIs" dxfId="343" priority="77" operator="equal">
      <formula>"X"</formula>
    </cfRule>
  </conditionalFormatting>
  <conditionalFormatting sqref="U4:U34 V28:X34">
    <cfRule type="cellIs" dxfId="342" priority="78" operator="equal">
      <formula>"Y"</formula>
    </cfRule>
  </conditionalFormatting>
  <conditionalFormatting sqref="U4:U34 V28:X34">
    <cfRule type="cellIs" dxfId="341" priority="79" operator="equal">
      <formula>"Z"</formula>
    </cfRule>
  </conditionalFormatting>
  <conditionalFormatting sqref="U4:U34 V28:X34">
    <cfRule type="cellIs" dxfId="340" priority="80" operator="equal">
      <formula>"M"</formula>
    </cfRule>
  </conditionalFormatting>
  <conditionalFormatting sqref="V28:X34">
    <cfRule type="cellIs" dxfId="339" priority="81" operator="equal">
      <formula>"M"</formula>
    </cfRule>
  </conditionalFormatting>
  <conditionalFormatting sqref="U11:U34">
    <cfRule type="cellIs" dxfId="338" priority="82" operator="equal">
      <formula>"N"</formula>
    </cfRule>
  </conditionalFormatting>
  <conditionalFormatting sqref="W28:X34">
    <cfRule type="cellIs" dxfId="337" priority="83" operator="equal">
      <formula>"N"</formula>
    </cfRule>
  </conditionalFormatting>
  <conditionalFormatting sqref="V28:V34">
    <cfRule type="cellIs" dxfId="336" priority="84" operator="equal">
      <formula>"N"</formula>
    </cfRule>
  </conditionalFormatting>
  <conditionalFormatting sqref="U4:U34 V28:X34">
    <cfRule type="cellIs" dxfId="335" priority="85" operator="equal">
      <formula>"O"</formula>
    </cfRule>
  </conditionalFormatting>
  <conditionalFormatting sqref="W28:W34">
    <cfRule type="cellIs" dxfId="334" priority="86" operator="equal">
      <formula>"O"</formula>
    </cfRule>
  </conditionalFormatting>
  <conditionalFormatting sqref="X28:X34">
    <cfRule type="cellIs" dxfId="333" priority="87" operator="equal">
      <formula>"O"</formula>
    </cfRule>
  </conditionalFormatting>
  <conditionalFormatting sqref="U4:U34 V28:X34">
    <cfRule type="cellIs" dxfId="332" priority="88" operator="equal">
      <formula>"P"</formula>
    </cfRule>
  </conditionalFormatting>
  <conditionalFormatting sqref="X28:X34">
    <cfRule type="cellIs" dxfId="331" priority="89" operator="equal">
      <formula>"P"</formula>
    </cfRule>
  </conditionalFormatting>
  <conditionalFormatting sqref="U4:U34 V28:X34">
    <cfRule type="cellIs" dxfId="330" priority="90" operator="equal">
      <formula>"N"</formula>
    </cfRule>
  </conditionalFormatting>
  <conditionalFormatting sqref="M4:M34">
    <cfRule type="cellIs" dxfId="329" priority="91" operator="between">
      <formula>0</formula>
      <formula>67</formula>
    </cfRule>
  </conditionalFormatting>
  <conditionalFormatting sqref="M4:M34">
    <cfRule type="cellIs" dxfId="328" priority="92" operator="greaterThanOrEqual">
      <formula>86</formula>
    </cfRule>
  </conditionalFormatting>
  <conditionalFormatting sqref="Q4:Q34">
    <cfRule type="cellIs" dxfId="327" priority="93" operator="between">
      <formula>0</formula>
      <formula>31</formula>
    </cfRule>
  </conditionalFormatting>
  <conditionalFormatting sqref="R4:R34">
    <cfRule type="cellIs" dxfId="326" priority="94" operator="between">
      <formula>82</formula>
      <formula>89</formula>
    </cfRule>
  </conditionalFormatting>
  <conditionalFormatting sqref="R4:R34">
    <cfRule type="cellIs" dxfId="325" priority="95" operator="between">
      <formula>90</formula>
      <formula>96</formula>
    </cfRule>
  </conditionalFormatting>
  <conditionalFormatting sqref="R4:R34">
    <cfRule type="cellIs" dxfId="324" priority="96" operator="greaterThanOrEqual">
      <formula>97</formula>
    </cfRule>
  </conditionalFormatting>
  <conditionalFormatting sqref="S4:S34">
    <cfRule type="cellIs" dxfId="323" priority="97" operator="greaterThanOrEqual">
      <formula>17</formula>
    </cfRule>
  </conditionalFormatting>
  <conditionalFormatting sqref="V28:V34">
    <cfRule type="cellIs" dxfId="322" priority="98" operator="equal">
      <formula>"F"</formula>
    </cfRule>
  </conditionalFormatting>
  <conditionalFormatting sqref="V28:X34">
    <cfRule type="cellIs" dxfId="321" priority="99" operator="equal">
      <formula>"E"</formula>
    </cfRule>
  </conditionalFormatting>
  <conditionalFormatting sqref="W28:X34">
    <cfRule type="cellIs" dxfId="320" priority="100" operator="equal">
      <formula>"F"</formula>
    </cfRule>
  </conditionalFormatting>
  <conditionalFormatting sqref="W28:X34">
    <cfRule type="cellIs" dxfId="319" priority="101" operator="equal">
      <formula>"G"</formula>
    </cfRule>
  </conditionalFormatting>
  <conditionalFormatting sqref="W28:W34">
    <cfRule type="cellIs" dxfId="318" priority="102" operator="equal">
      <formula>"H"</formula>
    </cfRule>
  </conditionalFormatting>
  <conditionalFormatting sqref="X28:X34">
    <cfRule type="cellIs" dxfId="317" priority="103" operator="equal">
      <formula>"H"</formula>
    </cfRule>
  </conditionalFormatting>
  <conditionalFormatting sqref="X28:X34">
    <cfRule type="cellIs" dxfId="316" priority="104" operator="equal">
      <formula>"I"</formula>
    </cfRule>
  </conditionalFormatting>
  <conditionalFormatting sqref="X28:X34">
    <cfRule type="cellIs" dxfId="315" priority="105" operator="equal">
      <formula>"J"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J1021"/>
  <sheetViews>
    <sheetView workbookViewId="0">
      <pane xSplit="2" topLeftCell="C1" activePane="topRight" state="frozen"/>
      <selection pane="topRight" activeCell="A4" sqref="A4:B23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 t="s">
        <v>210</v>
      </c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8</v>
      </c>
      <c r="AA1" s="96" t="s">
        <v>9</v>
      </c>
      <c r="AB1" s="96" t="s">
        <v>10</v>
      </c>
      <c r="AC1" s="98" t="s">
        <v>11</v>
      </c>
      <c r="AD1" s="99" t="s">
        <v>12</v>
      </c>
      <c r="AE1" s="99" t="s">
        <v>13</v>
      </c>
      <c r="AF1" s="100"/>
      <c r="AG1" s="99" t="s">
        <v>14</v>
      </c>
      <c r="AH1" s="102" t="s">
        <v>9</v>
      </c>
      <c r="AI1" s="102" t="s">
        <v>10</v>
      </c>
      <c r="AJ1" s="98" t="s">
        <v>11</v>
      </c>
      <c r="AK1" s="99" t="s">
        <v>15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/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73"/>
      <c r="AH2" s="73"/>
      <c r="AI2" s="73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 t="s">
        <v>38</v>
      </c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75"/>
      <c r="AH3" s="75"/>
      <c r="AI3" s="7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211</v>
      </c>
      <c r="B4" s="105" t="s">
        <v>212</v>
      </c>
      <c r="C4" s="9"/>
      <c r="D4" s="65">
        <v>123</v>
      </c>
      <c r="E4" s="66">
        <v>40</v>
      </c>
      <c r="F4" s="67">
        <v>54</v>
      </c>
      <c r="G4" s="68">
        <v>29</v>
      </c>
      <c r="H4" s="68">
        <v>1</v>
      </c>
      <c r="I4" s="13">
        <v>107</v>
      </c>
      <c r="J4" s="14">
        <v>30</v>
      </c>
      <c r="K4" s="14">
        <v>8</v>
      </c>
      <c r="L4" s="14">
        <v>25</v>
      </c>
      <c r="M4" s="15">
        <v>71</v>
      </c>
      <c r="N4" s="13"/>
      <c r="O4" s="14"/>
      <c r="P4" s="14"/>
      <c r="Q4" s="14"/>
      <c r="R4" s="14"/>
      <c r="S4" s="15"/>
      <c r="T4" s="16"/>
      <c r="U4" s="13" t="s">
        <v>48</v>
      </c>
      <c r="V4" s="17" t="s">
        <v>49</v>
      </c>
      <c r="W4" s="17" t="s">
        <v>57</v>
      </c>
      <c r="X4" s="18"/>
      <c r="Y4" s="19"/>
      <c r="Z4" s="13">
        <v>0</v>
      </c>
      <c r="AA4" s="14">
        <v>53</v>
      </c>
      <c r="AB4" s="14"/>
      <c r="AC4" s="14"/>
      <c r="AD4" s="20"/>
      <c r="AE4" s="14">
        <f t="shared" ref="AE4:AE34" si="0">AD4-Z4</f>
        <v>0</v>
      </c>
      <c r="AF4" s="21"/>
      <c r="AG4" s="14">
        <v>0</v>
      </c>
      <c r="AH4" s="14"/>
      <c r="AI4" s="14"/>
      <c r="AJ4" s="14"/>
      <c r="AK4" s="20"/>
      <c r="AL4" s="14">
        <f t="shared" ref="AL4:AL34" si="1">AK4-AG4</f>
        <v>0</v>
      </c>
      <c r="AM4" s="21"/>
      <c r="AN4" s="14">
        <v>33</v>
      </c>
      <c r="AO4" s="14">
        <v>92</v>
      </c>
      <c r="AP4" s="14">
        <v>94</v>
      </c>
      <c r="AQ4" s="14">
        <v>94</v>
      </c>
      <c r="AR4" s="14">
        <v>93</v>
      </c>
      <c r="AS4" s="14">
        <v>68</v>
      </c>
      <c r="AT4" s="14"/>
      <c r="AU4" s="14"/>
      <c r="AV4" s="14"/>
      <c r="AW4" s="20"/>
      <c r="AX4" s="14">
        <f t="shared" ref="AX4:AX34" si="2">AW4-AN4</f>
        <v>-33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213</v>
      </c>
      <c r="B5" s="107" t="s">
        <v>214</v>
      </c>
      <c r="C5" s="9"/>
      <c r="D5" s="65">
        <v>214</v>
      </c>
      <c r="E5" s="66">
        <v>62</v>
      </c>
      <c r="F5" s="67">
        <v>49</v>
      </c>
      <c r="G5" s="67">
        <v>103</v>
      </c>
      <c r="H5" s="67">
        <v>34</v>
      </c>
      <c r="I5" s="13">
        <v>387</v>
      </c>
      <c r="J5" s="14">
        <v>140</v>
      </c>
      <c r="K5" s="14">
        <v>47</v>
      </c>
      <c r="L5" s="14">
        <v>102</v>
      </c>
      <c r="M5" s="15">
        <v>100</v>
      </c>
      <c r="N5" s="13"/>
      <c r="O5" s="14"/>
      <c r="P5" s="14"/>
      <c r="Q5" s="14"/>
      <c r="R5" s="14"/>
      <c r="S5" s="15"/>
      <c r="T5" s="16"/>
      <c r="U5" s="13" t="s">
        <v>5</v>
      </c>
      <c r="V5" s="17" t="s">
        <v>6</v>
      </c>
      <c r="W5" s="17" t="s">
        <v>7</v>
      </c>
      <c r="X5" s="18"/>
      <c r="Y5" s="19"/>
      <c r="Z5" s="13">
        <v>50</v>
      </c>
      <c r="AA5" s="14">
        <v>90</v>
      </c>
      <c r="AB5" s="14"/>
      <c r="AC5" s="27"/>
      <c r="AD5" s="20"/>
      <c r="AE5" s="14">
        <f t="shared" si="0"/>
        <v>-50</v>
      </c>
      <c r="AF5" s="21"/>
      <c r="AG5" s="14">
        <v>46</v>
      </c>
      <c r="AH5" s="14"/>
      <c r="AI5" s="14"/>
      <c r="AJ5" s="27"/>
      <c r="AK5" s="20"/>
      <c r="AL5" s="14">
        <f t="shared" si="1"/>
        <v>-46</v>
      </c>
      <c r="AM5" s="21"/>
      <c r="AN5" s="14">
        <v>67</v>
      </c>
      <c r="AO5" s="14">
        <v>100</v>
      </c>
      <c r="AP5" s="14">
        <v>100</v>
      </c>
      <c r="AQ5" s="28">
        <v>100</v>
      </c>
      <c r="AR5" s="28">
        <v>93</v>
      </c>
      <c r="AS5" s="28">
        <v>95</v>
      </c>
      <c r="AT5" s="28"/>
      <c r="AU5" s="28"/>
      <c r="AV5" s="28"/>
      <c r="AW5" s="20"/>
      <c r="AX5" s="14">
        <f t="shared" si="2"/>
        <v>-67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213</v>
      </c>
      <c r="B6" s="107" t="s">
        <v>215</v>
      </c>
      <c r="C6" s="9"/>
      <c r="D6" s="65">
        <v>145</v>
      </c>
      <c r="E6" s="66">
        <v>65</v>
      </c>
      <c r="F6" s="68">
        <v>44</v>
      </c>
      <c r="G6" s="67">
        <v>36</v>
      </c>
      <c r="H6" s="68">
        <v>1</v>
      </c>
      <c r="I6" s="13">
        <v>227</v>
      </c>
      <c r="J6" s="14">
        <v>88</v>
      </c>
      <c r="K6" s="14">
        <v>30</v>
      </c>
      <c r="L6" s="14">
        <v>35</v>
      </c>
      <c r="M6" s="15">
        <v>88</v>
      </c>
      <c r="N6" s="13"/>
      <c r="O6" s="14"/>
      <c r="P6" s="14"/>
      <c r="Q6" s="14"/>
      <c r="R6" s="14"/>
      <c r="S6" s="15"/>
      <c r="T6" s="16"/>
      <c r="U6" s="13" t="s">
        <v>49</v>
      </c>
      <c r="V6" s="17" t="s">
        <v>5</v>
      </c>
      <c r="W6" s="17" t="s">
        <v>45</v>
      </c>
      <c r="X6" s="18"/>
      <c r="Y6" s="19"/>
      <c r="Z6" s="13">
        <v>33</v>
      </c>
      <c r="AA6" s="14">
        <v>82</v>
      </c>
      <c r="AB6" s="14"/>
      <c r="AC6" s="27"/>
      <c r="AD6" s="20"/>
      <c r="AE6" s="14">
        <f t="shared" si="0"/>
        <v>-33</v>
      </c>
      <c r="AF6" s="21"/>
      <c r="AG6" s="14">
        <v>36</v>
      </c>
      <c r="AH6" s="14"/>
      <c r="AI6" s="14"/>
      <c r="AJ6" s="27"/>
      <c r="AK6" s="20"/>
      <c r="AL6" s="14">
        <f t="shared" si="1"/>
        <v>-36</v>
      </c>
      <c r="AM6" s="21"/>
      <c r="AN6" s="14">
        <v>46</v>
      </c>
      <c r="AO6" s="14">
        <v>100</v>
      </c>
      <c r="AP6" s="14">
        <v>10</v>
      </c>
      <c r="AQ6" s="28">
        <v>100</v>
      </c>
      <c r="AR6" s="28">
        <v>100</v>
      </c>
      <c r="AS6" s="28">
        <v>100</v>
      </c>
      <c r="AT6" s="28"/>
      <c r="AU6" s="28"/>
      <c r="AV6" s="28"/>
      <c r="AW6" s="20"/>
      <c r="AX6" s="14">
        <f t="shared" si="2"/>
        <v>-46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216</v>
      </c>
      <c r="B7" s="107" t="s">
        <v>217</v>
      </c>
      <c r="C7" s="9"/>
      <c r="D7" s="69">
        <v>144</v>
      </c>
      <c r="E7" s="66">
        <v>38</v>
      </c>
      <c r="F7" s="67">
        <v>67</v>
      </c>
      <c r="G7" s="67">
        <v>39</v>
      </c>
      <c r="H7" s="67">
        <v>5</v>
      </c>
      <c r="I7" s="13">
        <v>230</v>
      </c>
      <c r="J7" s="14">
        <v>77</v>
      </c>
      <c r="K7" s="14">
        <v>27</v>
      </c>
      <c r="L7" s="14">
        <v>40</v>
      </c>
      <c r="M7" s="15">
        <v>93</v>
      </c>
      <c r="N7" s="13"/>
      <c r="O7" s="14"/>
      <c r="P7" s="14"/>
      <c r="Q7" s="14"/>
      <c r="R7" s="14"/>
      <c r="S7" s="15"/>
      <c r="T7" s="16"/>
      <c r="U7" s="13" t="s">
        <v>48</v>
      </c>
      <c r="V7" s="17" t="s">
        <v>4</v>
      </c>
      <c r="W7" s="17" t="s">
        <v>6</v>
      </c>
      <c r="X7" s="18"/>
      <c r="Y7" s="19"/>
      <c r="Z7" s="13">
        <v>0</v>
      </c>
      <c r="AA7" s="14">
        <v>62</v>
      </c>
      <c r="AB7" s="14"/>
      <c r="AC7" s="14"/>
      <c r="AD7" s="20"/>
      <c r="AE7" s="14">
        <f t="shared" si="0"/>
        <v>0</v>
      </c>
      <c r="AF7" s="21"/>
      <c r="AG7" s="14">
        <v>25</v>
      </c>
      <c r="AH7" s="14"/>
      <c r="AI7" s="14"/>
      <c r="AJ7" s="14"/>
      <c r="AK7" s="20"/>
      <c r="AL7" s="14">
        <f t="shared" si="1"/>
        <v>-25</v>
      </c>
      <c r="AM7" s="21"/>
      <c r="AN7" s="14">
        <v>8</v>
      </c>
      <c r="AO7" s="14">
        <v>50</v>
      </c>
      <c r="AP7" s="14">
        <v>75</v>
      </c>
      <c r="AQ7" s="14">
        <v>89</v>
      </c>
      <c r="AR7" s="14">
        <v>100</v>
      </c>
      <c r="AS7" s="14">
        <v>53</v>
      </c>
      <c r="AT7" s="14"/>
      <c r="AU7" s="14"/>
      <c r="AV7" s="14"/>
      <c r="AW7" s="20"/>
      <c r="AX7" s="14">
        <f t="shared" si="2"/>
        <v>-8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218</v>
      </c>
      <c r="B8" s="107" t="s">
        <v>219</v>
      </c>
      <c r="C8" s="9"/>
      <c r="D8" s="65">
        <v>102</v>
      </c>
      <c r="E8" s="66">
        <v>30</v>
      </c>
      <c r="F8" s="70">
        <v>31</v>
      </c>
      <c r="G8" s="67">
        <v>41</v>
      </c>
      <c r="H8" s="70">
        <v>0</v>
      </c>
      <c r="I8" s="13">
        <v>34</v>
      </c>
      <c r="J8" s="14">
        <v>19</v>
      </c>
      <c r="K8" s="14">
        <v>5</v>
      </c>
      <c r="L8" s="14">
        <v>10</v>
      </c>
      <c r="M8" s="15">
        <v>48</v>
      </c>
      <c r="N8" s="13"/>
      <c r="O8" s="14"/>
      <c r="P8" s="14"/>
      <c r="Q8" s="14"/>
      <c r="R8" s="14"/>
      <c r="S8" s="15"/>
      <c r="T8" s="16"/>
      <c r="U8" s="13" t="s">
        <v>151</v>
      </c>
      <c r="V8" s="17" t="s">
        <v>52</v>
      </c>
      <c r="W8" s="17" t="s">
        <v>49</v>
      </c>
      <c r="X8" s="18"/>
      <c r="Y8" s="19"/>
      <c r="Z8" s="13">
        <v>17</v>
      </c>
      <c r="AA8" s="14">
        <v>45</v>
      </c>
      <c r="AB8" s="14"/>
      <c r="AC8" s="14"/>
      <c r="AD8" s="20"/>
      <c r="AE8" s="14">
        <f t="shared" si="0"/>
        <v>-17</v>
      </c>
      <c r="AF8" s="21"/>
      <c r="AG8" s="14">
        <v>25</v>
      </c>
      <c r="AH8" s="14"/>
      <c r="AI8" s="14"/>
      <c r="AJ8" s="14"/>
      <c r="AK8" s="20"/>
      <c r="AL8" s="14">
        <f t="shared" si="1"/>
        <v>-25</v>
      </c>
      <c r="AM8" s="21"/>
      <c r="AN8" s="14">
        <v>13</v>
      </c>
      <c r="AO8" s="14">
        <v>92</v>
      </c>
      <c r="AP8" s="14">
        <v>94</v>
      </c>
      <c r="AQ8" s="14">
        <v>72</v>
      </c>
      <c r="AR8" s="14">
        <v>100</v>
      </c>
      <c r="AS8" s="14">
        <v>58</v>
      </c>
      <c r="AT8" s="14"/>
      <c r="AU8" s="14"/>
      <c r="AV8" s="14"/>
      <c r="AW8" s="20"/>
      <c r="AX8" s="14">
        <f t="shared" si="2"/>
        <v>-13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66</v>
      </c>
      <c r="B9" s="107" t="s">
        <v>220</v>
      </c>
      <c r="C9" s="9"/>
      <c r="D9" s="65">
        <v>158</v>
      </c>
      <c r="E9" s="66">
        <v>54</v>
      </c>
      <c r="F9" s="67">
        <v>49</v>
      </c>
      <c r="G9" s="67">
        <v>55</v>
      </c>
      <c r="H9" s="67">
        <v>18</v>
      </c>
      <c r="I9" s="13">
        <v>277</v>
      </c>
      <c r="J9" s="14">
        <v>93</v>
      </c>
      <c r="K9" s="14">
        <v>28</v>
      </c>
      <c r="L9" s="14">
        <v>64</v>
      </c>
      <c r="M9" s="15">
        <v>97</v>
      </c>
      <c r="N9" s="13"/>
      <c r="O9" s="14"/>
      <c r="P9" s="14"/>
      <c r="Q9" s="14"/>
      <c r="R9" s="14"/>
      <c r="S9" s="15"/>
      <c r="T9" s="16"/>
      <c r="U9" s="13" t="s">
        <v>4</v>
      </c>
      <c r="V9" s="17" t="s">
        <v>5</v>
      </c>
      <c r="W9" s="17" t="s">
        <v>6</v>
      </c>
      <c r="X9" s="18"/>
      <c r="Y9" s="19"/>
      <c r="Z9" s="13">
        <v>0</v>
      </c>
      <c r="AA9" s="14">
        <v>79</v>
      </c>
      <c r="AB9" s="14"/>
      <c r="AC9" s="14"/>
      <c r="AD9" s="20"/>
      <c r="AE9" s="14">
        <f t="shared" si="0"/>
        <v>0</v>
      </c>
      <c r="AF9" s="21"/>
      <c r="AG9" s="14">
        <v>0</v>
      </c>
      <c r="AH9" s="14"/>
      <c r="AI9" s="14"/>
      <c r="AJ9" s="14"/>
      <c r="AK9" s="20"/>
      <c r="AL9" s="14">
        <f t="shared" si="1"/>
        <v>0</v>
      </c>
      <c r="AM9" s="21"/>
      <c r="AN9" s="14">
        <v>29</v>
      </c>
      <c r="AO9" s="14">
        <v>100</v>
      </c>
      <c r="AP9" s="14">
        <v>94</v>
      </c>
      <c r="AQ9" s="14">
        <v>89</v>
      </c>
      <c r="AR9" s="14">
        <v>100</v>
      </c>
      <c r="AS9" s="14">
        <v>95</v>
      </c>
      <c r="AT9" s="14"/>
      <c r="AU9" s="14"/>
      <c r="AV9" s="14"/>
      <c r="AW9" s="20"/>
      <c r="AX9" s="14">
        <f t="shared" si="2"/>
        <v>-29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221</v>
      </c>
      <c r="B10" s="107" t="s">
        <v>222</v>
      </c>
      <c r="C10" s="9"/>
      <c r="D10" s="65">
        <v>151</v>
      </c>
      <c r="E10" s="66">
        <v>68</v>
      </c>
      <c r="F10" s="68">
        <v>40</v>
      </c>
      <c r="G10" s="67">
        <v>43</v>
      </c>
      <c r="H10" s="67">
        <v>6</v>
      </c>
      <c r="I10" s="13">
        <v>227</v>
      </c>
      <c r="J10" s="14">
        <v>66</v>
      </c>
      <c r="K10" s="14">
        <v>19</v>
      </c>
      <c r="L10" s="14">
        <v>56</v>
      </c>
      <c r="M10" s="15">
        <v>92</v>
      </c>
      <c r="N10" s="13"/>
      <c r="O10" s="14"/>
      <c r="P10" s="14"/>
      <c r="Q10" s="14"/>
      <c r="R10" s="14"/>
      <c r="S10" s="15"/>
      <c r="T10" s="16"/>
      <c r="U10" s="13" t="s">
        <v>49</v>
      </c>
      <c r="V10" s="17" t="s">
        <v>5</v>
      </c>
      <c r="W10" s="17" t="s">
        <v>6</v>
      </c>
      <c r="X10" s="18"/>
      <c r="Y10" s="19"/>
      <c r="Z10" s="13">
        <v>0</v>
      </c>
      <c r="AA10" s="14">
        <v>88</v>
      </c>
      <c r="AB10" s="14"/>
      <c r="AC10" s="14"/>
      <c r="AD10" s="20"/>
      <c r="AE10" s="14">
        <f t="shared" si="0"/>
        <v>0</v>
      </c>
      <c r="AF10" s="21"/>
      <c r="AG10" s="14">
        <v>0</v>
      </c>
      <c r="AH10" s="14"/>
      <c r="AI10" s="14"/>
      <c r="AJ10" s="14"/>
      <c r="AK10" s="20"/>
      <c r="AL10" s="14">
        <f t="shared" si="1"/>
        <v>0</v>
      </c>
      <c r="AM10" s="21"/>
      <c r="AN10" s="14">
        <v>42</v>
      </c>
      <c r="AO10" s="14">
        <v>100</v>
      </c>
      <c r="AP10" s="14">
        <v>100</v>
      </c>
      <c r="AQ10" s="14">
        <v>100</v>
      </c>
      <c r="AR10" s="14">
        <v>100</v>
      </c>
      <c r="AS10" s="14">
        <v>89</v>
      </c>
      <c r="AT10" s="14"/>
      <c r="AU10" s="14"/>
      <c r="AV10" s="14"/>
      <c r="AW10" s="20"/>
      <c r="AX10" s="14">
        <f t="shared" si="2"/>
        <v>-42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223</v>
      </c>
      <c r="B11" s="107" t="s">
        <v>224</v>
      </c>
      <c r="C11" s="9"/>
      <c r="D11" s="65">
        <v>130</v>
      </c>
      <c r="E11" s="66">
        <v>59</v>
      </c>
      <c r="F11" s="70">
        <v>38</v>
      </c>
      <c r="G11" s="68">
        <v>33</v>
      </c>
      <c r="H11" s="67">
        <v>4</v>
      </c>
      <c r="I11" s="13">
        <v>164</v>
      </c>
      <c r="J11" s="14">
        <v>49</v>
      </c>
      <c r="K11" s="14">
        <v>13</v>
      </c>
      <c r="L11" s="14">
        <v>34</v>
      </c>
      <c r="M11" s="15">
        <v>83</v>
      </c>
      <c r="N11" s="13"/>
      <c r="O11" s="14"/>
      <c r="P11" s="14"/>
      <c r="Q11" s="14"/>
      <c r="R11" s="14"/>
      <c r="S11" s="15"/>
      <c r="T11" s="16"/>
      <c r="U11" s="13" t="s">
        <v>49</v>
      </c>
      <c r="V11" s="17" t="s">
        <v>5</v>
      </c>
      <c r="W11" s="17" t="s">
        <v>6</v>
      </c>
      <c r="X11" s="18"/>
      <c r="Y11" s="19"/>
      <c r="Z11" s="13">
        <v>0</v>
      </c>
      <c r="AA11" s="14">
        <v>79</v>
      </c>
      <c r="AB11" s="14"/>
      <c r="AC11" s="14"/>
      <c r="AD11" s="20"/>
      <c r="AE11" s="14">
        <f t="shared" si="0"/>
        <v>0</v>
      </c>
      <c r="AF11" s="21"/>
      <c r="AG11" s="14">
        <v>25</v>
      </c>
      <c r="AH11" s="14"/>
      <c r="AI11" s="14"/>
      <c r="AJ11" s="14"/>
      <c r="AK11" s="20"/>
      <c r="AL11" s="14">
        <f t="shared" si="1"/>
        <v>-25</v>
      </c>
      <c r="AM11" s="21"/>
      <c r="AN11" s="14">
        <v>13</v>
      </c>
      <c r="AO11" s="14">
        <v>92</v>
      </c>
      <c r="AP11" s="14"/>
      <c r="AQ11" s="14">
        <v>100</v>
      </c>
      <c r="AR11" s="14">
        <v>100</v>
      </c>
      <c r="AS11" s="14">
        <v>95</v>
      </c>
      <c r="AT11" s="14"/>
      <c r="AU11" s="14"/>
      <c r="AV11" s="14"/>
      <c r="AW11" s="20"/>
      <c r="AX11" s="14">
        <f t="shared" si="2"/>
        <v>-13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225</v>
      </c>
      <c r="B12" s="107" t="s">
        <v>201</v>
      </c>
      <c r="C12" s="9"/>
      <c r="D12" s="65">
        <v>138</v>
      </c>
      <c r="E12" s="66">
        <v>54</v>
      </c>
      <c r="F12" s="68">
        <v>44</v>
      </c>
      <c r="G12" s="67">
        <v>40</v>
      </c>
      <c r="H12" s="67">
        <v>9</v>
      </c>
      <c r="I12" s="13">
        <v>225</v>
      </c>
      <c r="J12" s="14">
        <v>71</v>
      </c>
      <c r="K12" s="14">
        <v>25</v>
      </c>
      <c r="L12" s="14">
        <v>43</v>
      </c>
      <c r="M12" s="15">
        <v>93</v>
      </c>
      <c r="N12" s="13"/>
      <c r="O12" s="14"/>
      <c r="P12" s="14"/>
      <c r="Q12" s="14"/>
      <c r="R12" s="14"/>
      <c r="S12" s="15"/>
      <c r="T12" s="16"/>
      <c r="U12" s="13" t="s">
        <v>52</v>
      </c>
      <c r="V12" s="17" t="s">
        <v>5</v>
      </c>
      <c r="W12" s="17" t="s">
        <v>45</v>
      </c>
      <c r="X12" s="18"/>
      <c r="Y12" s="19"/>
      <c r="Z12" s="13">
        <v>33</v>
      </c>
      <c r="AA12" s="14">
        <v>74</v>
      </c>
      <c r="AB12" s="14"/>
      <c r="AC12" s="14"/>
      <c r="AD12" s="20"/>
      <c r="AE12" s="14">
        <f t="shared" si="0"/>
        <v>-33</v>
      </c>
      <c r="AF12" s="21"/>
      <c r="AG12" s="14">
        <v>25</v>
      </c>
      <c r="AH12" s="14"/>
      <c r="AI12" s="14"/>
      <c r="AJ12" s="14"/>
      <c r="AK12" s="20"/>
      <c r="AL12" s="14">
        <f t="shared" si="1"/>
        <v>-25</v>
      </c>
      <c r="AM12" s="21"/>
      <c r="AN12" s="14">
        <v>25</v>
      </c>
      <c r="AO12" s="14">
        <v>100</v>
      </c>
      <c r="AP12" s="14">
        <v>88</v>
      </c>
      <c r="AQ12" s="14">
        <v>83</v>
      </c>
      <c r="AR12" s="14">
        <v>100</v>
      </c>
      <c r="AS12" s="14">
        <v>100</v>
      </c>
      <c r="AT12" s="14"/>
      <c r="AU12" s="14"/>
      <c r="AV12" s="14"/>
      <c r="AW12" s="20"/>
      <c r="AX12" s="14">
        <f t="shared" si="2"/>
        <v>-25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226</v>
      </c>
      <c r="B13" s="107" t="s">
        <v>204</v>
      </c>
      <c r="C13" s="9"/>
      <c r="D13" s="65">
        <v>127</v>
      </c>
      <c r="E13" s="66">
        <v>38</v>
      </c>
      <c r="F13" s="67">
        <v>47</v>
      </c>
      <c r="G13" s="67">
        <v>42</v>
      </c>
      <c r="H13" s="67">
        <v>14</v>
      </c>
      <c r="I13" s="13">
        <v>279</v>
      </c>
      <c r="J13" s="14">
        <v>103</v>
      </c>
      <c r="K13" s="14">
        <v>36</v>
      </c>
      <c r="L13" s="14">
        <v>54</v>
      </c>
      <c r="M13" s="15">
        <v>92</v>
      </c>
      <c r="N13" s="13"/>
      <c r="O13" s="14"/>
      <c r="P13" s="14"/>
      <c r="Q13" s="14"/>
      <c r="R13" s="14"/>
      <c r="S13" s="15"/>
      <c r="T13" s="16"/>
      <c r="U13" s="13" t="s">
        <v>48</v>
      </c>
      <c r="V13" s="17" t="s">
        <v>4</v>
      </c>
      <c r="W13" s="17" t="s">
        <v>6</v>
      </c>
      <c r="X13" s="18"/>
      <c r="Y13" s="19"/>
      <c r="Z13" s="13">
        <v>33</v>
      </c>
      <c r="AA13" s="14">
        <v>77</v>
      </c>
      <c r="AB13" s="14"/>
      <c r="AC13" s="14"/>
      <c r="AD13" s="20"/>
      <c r="AE13" s="14">
        <f t="shared" si="0"/>
        <v>-33</v>
      </c>
      <c r="AF13" s="21"/>
      <c r="AG13" s="14">
        <v>0</v>
      </c>
      <c r="AH13" s="14"/>
      <c r="AI13" s="14"/>
      <c r="AJ13" s="14"/>
      <c r="AK13" s="20"/>
      <c r="AL13" s="14">
        <f t="shared" si="1"/>
        <v>0</v>
      </c>
      <c r="AM13" s="21"/>
      <c r="AN13" s="14">
        <v>8</v>
      </c>
      <c r="AO13" s="14">
        <v>100</v>
      </c>
      <c r="AP13" s="14">
        <v>75</v>
      </c>
      <c r="AQ13" s="14">
        <v>94</v>
      </c>
      <c r="AR13" s="14">
        <v>93</v>
      </c>
      <c r="AS13" s="14">
        <v>79</v>
      </c>
      <c r="AT13" s="14"/>
      <c r="AU13" s="14"/>
      <c r="AV13" s="14"/>
      <c r="AW13" s="20"/>
      <c r="AX13" s="14">
        <f t="shared" si="2"/>
        <v>-8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227</v>
      </c>
      <c r="B14" s="108" t="s">
        <v>228</v>
      </c>
      <c r="C14" s="9"/>
      <c r="D14" s="65">
        <v>135</v>
      </c>
      <c r="E14" s="66">
        <v>59</v>
      </c>
      <c r="F14" s="70">
        <v>36</v>
      </c>
      <c r="G14" s="67">
        <v>40</v>
      </c>
      <c r="H14" s="70">
        <v>0</v>
      </c>
      <c r="I14" s="13">
        <v>139</v>
      </c>
      <c r="J14" s="14">
        <v>58</v>
      </c>
      <c r="K14" s="14">
        <v>20</v>
      </c>
      <c r="L14" s="14">
        <v>17</v>
      </c>
      <c r="M14" s="15">
        <v>71</v>
      </c>
      <c r="N14" s="13"/>
      <c r="O14" s="14"/>
      <c r="P14" s="14"/>
      <c r="Q14" s="14"/>
      <c r="R14" s="14"/>
      <c r="S14" s="15"/>
      <c r="T14" s="16"/>
      <c r="U14" s="13" t="s">
        <v>48</v>
      </c>
      <c r="V14" s="17" t="s">
        <v>49</v>
      </c>
      <c r="W14" s="17" t="s">
        <v>57</v>
      </c>
      <c r="X14" s="18"/>
      <c r="Y14" s="19"/>
      <c r="Z14" s="30">
        <v>17</v>
      </c>
      <c r="AA14" s="14"/>
      <c r="AB14" s="14"/>
      <c r="AC14" s="14"/>
      <c r="AD14" s="20"/>
      <c r="AE14" s="14">
        <f t="shared" si="0"/>
        <v>-17</v>
      </c>
      <c r="AF14" s="21"/>
      <c r="AG14" s="28">
        <v>25</v>
      </c>
      <c r="AH14" s="14"/>
      <c r="AI14" s="14"/>
      <c r="AJ14" s="14"/>
      <c r="AK14" s="20"/>
      <c r="AL14" s="14">
        <f t="shared" si="1"/>
        <v>-25</v>
      </c>
      <c r="AM14" s="21"/>
      <c r="AN14" s="28">
        <v>38</v>
      </c>
      <c r="AO14" s="14">
        <v>92</v>
      </c>
      <c r="AP14" s="14">
        <v>100</v>
      </c>
      <c r="AQ14" s="14">
        <v>100</v>
      </c>
      <c r="AR14" s="14">
        <v>93</v>
      </c>
      <c r="AS14" s="14">
        <v>84</v>
      </c>
      <c r="AT14" s="14"/>
      <c r="AU14" s="14"/>
      <c r="AV14" s="14"/>
      <c r="AW14" s="20"/>
      <c r="AX14" s="14">
        <f t="shared" si="2"/>
        <v>-38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229</v>
      </c>
      <c r="B15" s="107" t="s">
        <v>230</v>
      </c>
      <c r="C15" s="32"/>
      <c r="D15" s="65">
        <v>91</v>
      </c>
      <c r="E15" s="66">
        <v>44</v>
      </c>
      <c r="F15" s="71">
        <v>15</v>
      </c>
      <c r="G15" s="68">
        <v>32</v>
      </c>
      <c r="H15" s="70">
        <v>0</v>
      </c>
      <c r="I15" s="13">
        <v>211</v>
      </c>
      <c r="J15" s="14">
        <v>86</v>
      </c>
      <c r="K15" s="14">
        <v>23</v>
      </c>
      <c r="L15" s="14">
        <v>34</v>
      </c>
      <c r="M15" s="15">
        <v>83</v>
      </c>
      <c r="N15" s="13"/>
      <c r="O15" s="14"/>
      <c r="P15" s="14"/>
      <c r="Q15" s="14"/>
      <c r="R15" s="14"/>
      <c r="S15" s="15"/>
      <c r="T15" s="16"/>
      <c r="U15" s="13" t="s">
        <v>48</v>
      </c>
      <c r="V15" s="17"/>
      <c r="W15" s="17"/>
      <c r="X15" s="18"/>
      <c r="Y15" s="19"/>
      <c r="Z15" s="13">
        <v>0</v>
      </c>
      <c r="AA15" s="14">
        <v>74</v>
      </c>
      <c r="AB15" s="14"/>
      <c r="AC15" s="14"/>
      <c r="AD15" s="20"/>
      <c r="AE15" s="14">
        <f t="shared" si="0"/>
        <v>0</v>
      </c>
      <c r="AF15" s="21"/>
      <c r="AG15" s="14">
        <v>29</v>
      </c>
      <c r="AH15" s="14"/>
      <c r="AI15" s="14"/>
      <c r="AJ15" s="14"/>
      <c r="AK15" s="20"/>
      <c r="AL15" s="14">
        <f t="shared" si="1"/>
        <v>-29</v>
      </c>
      <c r="AM15" s="21"/>
      <c r="AN15" s="14">
        <v>21</v>
      </c>
      <c r="AO15" s="14">
        <v>58</v>
      </c>
      <c r="AP15" s="14">
        <v>56</v>
      </c>
      <c r="AQ15" s="14"/>
      <c r="AR15" s="14"/>
      <c r="AS15" s="14"/>
      <c r="AT15" s="14"/>
      <c r="AU15" s="14"/>
      <c r="AV15" s="14"/>
      <c r="AW15" s="20"/>
      <c r="AX15" s="14">
        <f t="shared" si="2"/>
        <v>-21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196</v>
      </c>
      <c r="B16" s="107" t="s">
        <v>231</v>
      </c>
      <c r="C16" s="32"/>
      <c r="D16" s="65">
        <v>109</v>
      </c>
      <c r="E16" s="66">
        <v>33</v>
      </c>
      <c r="F16" s="70">
        <v>38</v>
      </c>
      <c r="G16" s="67">
        <v>38</v>
      </c>
      <c r="H16" s="68">
        <v>2</v>
      </c>
      <c r="I16" s="13">
        <v>110</v>
      </c>
      <c r="J16" s="14">
        <v>48</v>
      </c>
      <c r="K16" s="14">
        <v>15</v>
      </c>
      <c r="L16" s="14">
        <v>15</v>
      </c>
      <c r="M16" s="15">
        <v>65</v>
      </c>
      <c r="N16" s="13"/>
      <c r="O16" s="14"/>
      <c r="P16" s="14"/>
      <c r="Q16" s="14"/>
      <c r="R16" s="14"/>
      <c r="S16" s="15"/>
      <c r="T16" s="16"/>
      <c r="U16" s="13" t="s">
        <v>48</v>
      </c>
      <c r="V16" s="17" t="s">
        <v>49</v>
      </c>
      <c r="W16" s="17" t="s">
        <v>57</v>
      </c>
      <c r="X16" s="18"/>
      <c r="Y16" s="19"/>
      <c r="Z16" s="13">
        <v>33</v>
      </c>
      <c r="AA16" s="14">
        <v>81</v>
      </c>
      <c r="AB16" s="14"/>
      <c r="AC16" s="14"/>
      <c r="AD16" s="20"/>
      <c r="AE16" s="14">
        <f t="shared" si="0"/>
        <v>-33</v>
      </c>
      <c r="AF16" s="21"/>
      <c r="AG16" s="14">
        <v>32</v>
      </c>
      <c r="AH16" s="14"/>
      <c r="AI16" s="14"/>
      <c r="AJ16" s="14"/>
      <c r="AK16" s="20"/>
      <c r="AL16" s="14">
        <f t="shared" si="1"/>
        <v>-32</v>
      </c>
      <c r="AM16" s="21"/>
      <c r="AN16" s="14">
        <v>33</v>
      </c>
      <c r="AO16" s="14">
        <v>67</v>
      </c>
      <c r="AP16" s="14">
        <v>88</v>
      </c>
      <c r="AQ16" s="14">
        <v>94</v>
      </c>
      <c r="AR16" s="14">
        <v>93</v>
      </c>
      <c r="AS16" s="14">
        <v>95</v>
      </c>
      <c r="AT16" s="14"/>
      <c r="AU16" s="14"/>
      <c r="AV16" s="14"/>
      <c r="AW16" s="20"/>
      <c r="AX16" s="14">
        <f t="shared" si="2"/>
        <v>-33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232</v>
      </c>
      <c r="B17" s="107" t="s">
        <v>233</v>
      </c>
      <c r="C17" s="32"/>
      <c r="D17" s="69">
        <v>159</v>
      </c>
      <c r="E17" s="66">
        <v>53</v>
      </c>
      <c r="F17" s="68">
        <v>44</v>
      </c>
      <c r="G17" s="67">
        <v>62</v>
      </c>
      <c r="H17" s="67">
        <v>18</v>
      </c>
      <c r="I17" s="13">
        <v>249</v>
      </c>
      <c r="J17" s="14">
        <v>79</v>
      </c>
      <c r="K17" s="14">
        <v>25</v>
      </c>
      <c r="L17" s="14">
        <v>53</v>
      </c>
      <c r="M17" s="15">
        <v>95</v>
      </c>
      <c r="N17" s="13"/>
      <c r="O17" s="14"/>
      <c r="P17" s="14"/>
      <c r="Q17" s="14"/>
      <c r="R17" s="14"/>
      <c r="S17" s="15"/>
      <c r="T17" s="16"/>
      <c r="U17" s="13" t="s">
        <v>4</v>
      </c>
      <c r="V17" s="17" t="s">
        <v>5</v>
      </c>
      <c r="W17" s="17" t="s">
        <v>6</v>
      </c>
      <c r="X17" s="18"/>
      <c r="Y17" s="19"/>
      <c r="Z17" s="13">
        <v>33</v>
      </c>
      <c r="AA17" s="14">
        <v>84</v>
      </c>
      <c r="AB17" s="14"/>
      <c r="AC17" s="14"/>
      <c r="AD17" s="20"/>
      <c r="AE17" s="14">
        <f t="shared" si="0"/>
        <v>-33</v>
      </c>
      <c r="AF17" s="21"/>
      <c r="AG17" s="14">
        <v>0</v>
      </c>
      <c r="AH17" s="14"/>
      <c r="AI17" s="14"/>
      <c r="AJ17" s="14"/>
      <c r="AK17" s="20"/>
      <c r="AL17" s="14">
        <f t="shared" si="1"/>
        <v>0</v>
      </c>
      <c r="AM17" s="21"/>
      <c r="AN17" s="14">
        <v>50</v>
      </c>
      <c r="AO17" s="14">
        <v>92</v>
      </c>
      <c r="AP17" s="14"/>
      <c r="AQ17" s="14">
        <v>100</v>
      </c>
      <c r="AR17" s="14">
        <v>100</v>
      </c>
      <c r="AS17" s="14">
        <v>95</v>
      </c>
      <c r="AT17" s="14"/>
      <c r="AU17" s="14"/>
      <c r="AV17" s="14"/>
      <c r="AW17" s="20"/>
      <c r="AX17" s="14">
        <f t="shared" si="2"/>
        <v>-50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85</v>
      </c>
      <c r="B18" s="107" t="s">
        <v>234</v>
      </c>
      <c r="C18" s="32"/>
      <c r="D18" s="65">
        <v>140</v>
      </c>
      <c r="E18" s="66">
        <v>55</v>
      </c>
      <c r="F18" s="67">
        <v>48</v>
      </c>
      <c r="G18" s="67">
        <v>37</v>
      </c>
      <c r="H18" s="67">
        <v>10</v>
      </c>
      <c r="I18" s="13">
        <v>231</v>
      </c>
      <c r="J18" s="14">
        <v>76</v>
      </c>
      <c r="K18" s="14">
        <v>24</v>
      </c>
      <c r="L18" s="14">
        <v>45</v>
      </c>
      <c r="M18" s="15">
        <v>92</v>
      </c>
      <c r="N18" s="13"/>
      <c r="O18" s="14"/>
      <c r="P18" s="14"/>
      <c r="Q18" s="14"/>
      <c r="R18" s="14"/>
      <c r="S18" s="15"/>
      <c r="T18" s="16"/>
      <c r="U18" s="13" t="s">
        <v>48</v>
      </c>
      <c r="V18" s="17" t="s">
        <v>49</v>
      </c>
      <c r="W18" s="17" t="s">
        <v>6</v>
      </c>
      <c r="X18" s="18"/>
      <c r="Y18" s="19"/>
      <c r="Z18" s="13">
        <v>33</v>
      </c>
      <c r="AA18" s="14">
        <v>69</v>
      </c>
      <c r="AB18" s="14"/>
      <c r="AC18" s="14"/>
      <c r="AD18" s="20"/>
      <c r="AE18" s="14">
        <f t="shared" si="0"/>
        <v>-33</v>
      </c>
      <c r="AF18" s="21"/>
      <c r="AG18" s="14">
        <v>0</v>
      </c>
      <c r="AH18" s="14"/>
      <c r="AI18" s="14"/>
      <c r="AJ18" s="14"/>
      <c r="AK18" s="20"/>
      <c r="AL18" s="14">
        <f t="shared" si="1"/>
        <v>0</v>
      </c>
      <c r="AM18" s="21"/>
      <c r="AN18" s="14">
        <v>33</v>
      </c>
      <c r="AO18" s="14">
        <v>100</v>
      </c>
      <c r="AP18" s="14">
        <v>100</v>
      </c>
      <c r="AQ18" s="14">
        <v>83</v>
      </c>
      <c r="AR18" s="14">
        <v>100</v>
      </c>
      <c r="AS18" s="14">
        <v>95</v>
      </c>
      <c r="AT18" s="14"/>
      <c r="AU18" s="14"/>
      <c r="AV18" s="14"/>
      <c r="AW18" s="20"/>
      <c r="AX18" s="14">
        <f t="shared" si="2"/>
        <v>-33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235</v>
      </c>
      <c r="B19" s="107" t="s">
        <v>169</v>
      </c>
      <c r="C19" s="32"/>
      <c r="D19" s="65">
        <v>135</v>
      </c>
      <c r="E19" s="66">
        <v>66</v>
      </c>
      <c r="F19" s="70">
        <v>33</v>
      </c>
      <c r="G19" s="67">
        <v>36</v>
      </c>
      <c r="H19" s="68">
        <v>1</v>
      </c>
      <c r="I19" s="13">
        <v>271</v>
      </c>
      <c r="J19" s="14">
        <v>88</v>
      </c>
      <c r="K19" s="14">
        <v>29</v>
      </c>
      <c r="L19" s="14">
        <v>62</v>
      </c>
      <c r="M19" s="15">
        <v>95</v>
      </c>
      <c r="N19" s="13"/>
      <c r="O19" s="14"/>
      <c r="P19" s="14"/>
      <c r="Q19" s="14"/>
      <c r="R19" s="14"/>
      <c r="S19" s="15"/>
      <c r="T19" s="16"/>
      <c r="U19" s="13" t="s">
        <v>49</v>
      </c>
      <c r="V19" s="17" t="s">
        <v>57</v>
      </c>
      <c r="W19" s="17" t="s">
        <v>45</v>
      </c>
      <c r="X19" s="18"/>
      <c r="Y19" s="19"/>
      <c r="Z19" s="13">
        <v>0</v>
      </c>
      <c r="AA19" s="14">
        <v>87</v>
      </c>
      <c r="AB19" s="14"/>
      <c r="AC19" s="14"/>
      <c r="AD19" s="20"/>
      <c r="AE19" s="14">
        <f t="shared" si="0"/>
        <v>0</v>
      </c>
      <c r="AF19" s="21"/>
      <c r="AG19" s="14">
        <v>25</v>
      </c>
      <c r="AH19" s="14"/>
      <c r="AI19" s="14"/>
      <c r="AJ19" s="14"/>
      <c r="AK19" s="20"/>
      <c r="AL19" s="14">
        <f t="shared" si="1"/>
        <v>-25</v>
      </c>
      <c r="AM19" s="21"/>
      <c r="AN19" s="14">
        <v>42</v>
      </c>
      <c r="AO19" s="14">
        <v>92</v>
      </c>
      <c r="AP19" s="14">
        <v>100</v>
      </c>
      <c r="AQ19" s="14">
        <v>100</v>
      </c>
      <c r="AR19" s="14">
        <v>93</v>
      </c>
      <c r="AS19" s="14">
        <v>95</v>
      </c>
      <c r="AT19" s="14"/>
      <c r="AU19" s="14"/>
      <c r="AV19" s="14"/>
      <c r="AW19" s="20"/>
      <c r="AX19" s="14">
        <f t="shared" si="2"/>
        <v>-42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236</v>
      </c>
      <c r="B20" s="108" t="s">
        <v>237</v>
      </c>
      <c r="C20" s="32"/>
      <c r="D20" s="65">
        <v>88</v>
      </c>
      <c r="E20" s="66">
        <v>32</v>
      </c>
      <c r="F20" s="70">
        <v>28</v>
      </c>
      <c r="G20" s="68">
        <v>28</v>
      </c>
      <c r="H20" s="67">
        <v>5</v>
      </c>
      <c r="I20" s="13">
        <v>103</v>
      </c>
      <c r="J20" s="14">
        <v>37</v>
      </c>
      <c r="K20" s="14">
        <v>13</v>
      </c>
      <c r="L20" s="14">
        <v>15</v>
      </c>
      <c r="M20" s="15">
        <v>68</v>
      </c>
      <c r="N20" s="13"/>
      <c r="O20" s="14"/>
      <c r="P20" s="14"/>
      <c r="Q20" s="14"/>
      <c r="R20" s="14"/>
      <c r="S20" s="15"/>
      <c r="T20" s="16"/>
      <c r="U20" s="13" t="s">
        <v>48</v>
      </c>
      <c r="V20" s="17" t="s">
        <v>52</v>
      </c>
      <c r="W20" s="17" t="s">
        <v>4</v>
      </c>
      <c r="X20" s="18"/>
      <c r="Y20" s="19"/>
      <c r="Z20" s="13">
        <v>17</v>
      </c>
      <c r="AA20" s="14">
        <v>66</v>
      </c>
      <c r="AB20" s="14"/>
      <c r="AC20" s="14"/>
      <c r="AD20" s="20"/>
      <c r="AE20" s="14">
        <f t="shared" si="0"/>
        <v>-17</v>
      </c>
      <c r="AF20" s="21"/>
      <c r="AG20" s="14">
        <v>0</v>
      </c>
      <c r="AH20" s="14"/>
      <c r="AI20" s="14"/>
      <c r="AJ20" s="14"/>
      <c r="AK20" s="20"/>
      <c r="AL20" s="14">
        <f t="shared" si="1"/>
        <v>0</v>
      </c>
      <c r="AM20" s="21"/>
      <c r="AN20" s="14">
        <v>17</v>
      </c>
      <c r="AO20" s="14">
        <v>42</v>
      </c>
      <c r="AP20" s="14">
        <v>81</v>
      </c>
      <c r="AQ20" s="14">
        <v>94</v>
      </c>
      <c r="AR20" s="14">
        <v>87</v>
      </c>
      <c r="AS20" s="14">
        <v>53</v>
      </c>
      <c r="AT20" s="14"/>
      <c r="AU20" s="14"/>
      <c r="AV20" s="14"/>
      <c r="AW20" s="20"/>
      <c r="AX20" s="14">
        <f t="shared" si="2"/>
        <v>-17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238</v>
      </c>
      <c r="B21" s="108" t="s">
        <v>120</v>
      </c>
      <c r="C21" s="9"/>
      <c r="D21" s="65">
        <v>60</v>
      </c>
      <c r="E21" s="66">
        <v>15</v>
      </c>
      <c r="F21" s="70">
        <v>32</v>
      </c>
      <c r="G21" s="71">
        <v>13</v>
      </c>
      <c r="H21" s="68">
        <v>2</v>
      </c>
      <c r="I21" s="13"/>
      <c r="J21" s="14"/>
      <c r="K21" s="14"/>
      <c r="L21" s="14"/>
      <c r="M21" s="15"/>
      <c r="N21" s="13"/>
      <c r="O21" s="14"/>
      <c r="P21" s="14"/>
      <c r="Q21" s="14"/>
      <c r="R21" s="14"/>
      <c r="S21" s="15"/>
      <c r="T21" s="16"/>
      <c r="U21" s="13" t="s">
        <v>48</v>
      </c>
      <c r="V21" s="17" t="s">
        <v>52</v>
      </c>
      <c r="W21" s="17" t="s">
        <v>4</v>
      </c>
      <c r="X21" s="18"/>
      <c r="Y21" s="19"/>
      <c r="Z21" s="13">
        <v>0</v>
      </c>
      <c r="AA21" s="14">
        <v>55</v>
      </c>
      <c r="AB21" s="14"/>
      <c r="AC21" s="14"/>
      <c r="AD21" s="20"/>
      <c r="AE21" s="14">
        <f t="shared" si="0"/>
        <v>0</v>
      </c>
      <c r="AF21" s="21"/>
      <c r="AG21" s="14">
        <v>0</v>
      </c>
      <c r="AH21" s="14"/>
      <c r="AI21" s="14"/>
      <c r="AJ21" s="14"/>
      <c r="AK21" s="20"/>
      <c r="AL21" s="14">
        <f t="shared" si="1"/>
        <v>0</v>
      </c>
      <c r="AM21" s="21"/>
      <c r="AN21" s="14">
        <v>8</v>
      </c>
      <c r="AO21" s="14">
        <v>33</v>
      </c>
      <c r="AP21" s="14"/>
      <c r="AQ21" s="14">
        <v>72</v>
      </c>
      <c r="AR21" s="14">
        <v>53</v>
      </c>
      <c r="AS21" s="14">
        <v>21</v>
      </c>
      <c r="AT21" s="14"/>
      <c r="AU21" s="14"/>
      <c r="AV21" s="14"/>
      <c r="AW21" s="20"/>
      <c r="AX21" s="14">
        <f t="shared" si="2"/>
        <v>-8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106" t="s">
        <v>239</v>
      </c>
      <c r="B22" s="107" t="s">
        <v>240</v>
      </c>
      <c r="C22" s="9"/>
      <c r="D22" s="65">
        <v>101</v>
      </c>
      <c r="E22" s="66">
        <v>38</v>
      </c>
      <c r="F22" s="70">
        <v>35</v>
      </c>
      <c r="G22" s="68">
        <v>28</v>
      </c>
      <c r="H22" s="70">
        <v>0</v>
      </c>
      <c r="I22" s="13">
        <v>166</v>
      </c>
      <c r="J22" s="14">
        <v>56</v>
      </c>
      <c r="K22" s="14">
        <v>17</v>
      </c>
      <c r="L22" s="14">
        <v>25</v>
      </c>
      <c r="M22" s="15">
        <v>83</v>
      </c>
      <c r="N22" s="13"/>
      <c r="O22" s="14"/>
      <c r="P22" s="14"/>
      <c r="Q22" s="14"/>
      <c r="R22" s="14"/>
      <c r="S22" s="15"/>
      <c r="T22" s="16"/>
      <c r="U22" s="13" t="s">
        <v>48</v>
      </c>
      <c r="V22" s="17" t="s">
        <v>4</v>
      </c>
      <c r="W22" s="17" t="s">
        <v>57</v>
      </c>
      <c r="X22" s="18"/>
      <c r="Y22" s="19"/>
      <c r="Z22" s="13">
        <v>0</v>
      </c>
      <c r="AA22" s="14">
        <v>67</v>
      </c>
      <c r="AB22" s="14"/>
      <c r="AC22" s="14"/>
      <c r="AD22" s="20"/>
      <c r="AE22" s="14">
        <f t="shared" si="0"/>
        <v>0</v>
      </c>
      <c r="AF22" s="21"/>
      <c r="AG22" s="14">
        <v>39</v>
      </c>
      <c r="AH22" s="14"/>
      <c r="AI22" s="14"/>
      <c r="AJ22" s="14"/>
      <c r="AK22" s="20"/>
      <c r="AL22" s="14">
        <f t="shared" si="1"/>
        <v>-39</v>
      </c>
      <c r="AM22" s="21"/>
      <c r="AN22" s="14">
        <v>13</v>
      </c>
      <c r="AO22" s="14">
        <v>58</v>
      </c>
      <c r="AP22" s="14">
        <v>75</v>
      </c>
      <c r="AQ22" s="14">
        <v>94</v>
      </c>
      <c r="AR22" s="14">
        <v>67</v>
      </c>
      <c r="AS22" s="14">
        <v>47</v>
      </c>
      <c r="AT22" s="14"/>
      <c r="AU22" s="14"/>
      <c r="AV22" s="14"/>
      <c r="AW22" s="20"/>
      <c r="AX22" s="14">
        <f t="shared" si="2"/>
        <v>-13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106" t="s">
        <v>241</v>
      </c>
      <c r="B23" s="107" t="s">
        <v>242</v>
      </c>
      <c r="C23" s="9"/>
      <c r="D23" s="65">
        <v>107</v>
      </c>
      <c r="E23" s="66">
        <v>39</v>
      </c>
      <c r="F23" s="70">
        <v>36</v>
      </c>
      <c r="G23" s="68">
        <v>32</v>
      </c>
      <c r="H23" s="70">
        <v>0</v>
      </c>
      <c r="I23" s="13">
        <v>78</v>
      </c>
      <c r="J23" s="14">
        <v>30</v>
      </c>
      <c r="K23" s="14">
        <v>6</v>
      </c>
      <c r="L23" s="14">
        <v>16</v>
      </c>
      <c r="M23" s="15">
        <v>64</v>
      </c>
      <c r="N23" s="13"/>
      <c r="O23" s="14"/>
      <c r="P23" s="14"/>
      <c r="Q23" s="14"/>
      <c r="R23" s="14"/>
      <c r="S23" s="15"/>
      <c r="T23" s="16"/>
      <c r="U23" s="13" t="s">
        <v>48</v>
      </c>
      <c r="V23" s="17" t="s">
        <v>52</v>
      </c>
      <c r="W23" s="17" t="s">
        <v>5</v>
      </c>
      <c r="X23" s="18"/>
      <c r="Y23" s="19"/>
      <c r="Z23" s="13">
        <v>17</v>
      </c>
      <c r="AA23" s="14">
        <v>43</v>
      </c>
      <c r="AB23" s="14"/>
      <c r="AC23" s="14"/>
      <c r="AD23" s="20"/>
      <c r="AE23" s="14">
        <f t="shared" si="0"/>
        <v>-17</v>
      </c>
      <c r="AF23" s="21"/>
      <c r="AG23" s="14">
        <v>25</v>
      </c>
      <c r="AH23" s="14"/>
      <c r="AI23" s="14"/>
      <c r="AJ23" s="14"/>
      <c r="AK23" s="20"/>
      <c r="AL23" s="14">
        <f t="shared" si="1"/>
        <v>-25</v>
      </c>
      <c r="AM23" s="21"/>
      <c r="AN23" s="14">
        <v>25</v>
      </c>
      <c r="AO23" s="14">
        <v>50</v>
      </c>
      <c r="AP23" s="14">
        <v>25</v>
      </c>
      <c r="AQ23" s="14">
        <v>39</v>
      </c>
      <c r="AR23" s="14">
        <v>67</v>
      </c>
      <c r="AS23" s="14">
        <v>26</v>
      </c>
      <c r="AT23" s="14"/>
      <c r="AU23" s="14"/>
      <c r="AV23" s="14"/>
      <c r="AW23" s="20"/>
      <c r="AX23" s="14">
        <f t="shared" si="2"/>
        <v>-25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23"/>
      <c r="B24" s="24"/>
      <c r="C24" s="9"/>
      <c r="D24" s="14"/>
      <c r="E24" s="14"/>
      <c r="F24" s="14"/>
      <c r="G24" s="14"/>
      <c r="H24" s="15"/>
      <c r="I24" s="13"/>
      <c r="J24" s="14"/>
      <c r="K24" s="14"/>
      <c r="L24" s="14"/>
      <c r="M24" s="15"/>
      <c r="N24" s="13"/>
      <c r="O24" s="14"/>
      <c r="P24" s="14"/>
      <c r="Q24" s="14"/>
      <c r="R24" s="14"/>
      <c r="S24" s="15"/>
      <c r="T24" s="16"/>
      <c r="U24" s="13"/>
      <c r="V24" s="17"/>
      <c r="W24" s="17"/>
      <c r="X24" s="18"/>
      <c r="Y24" s="19"/>
      <c r="Z24" s="13"/>
      <c r="AA24" s="14"/>
      <c r="AB24" s="14"/>
      <c r="AC24" s="14"/>
      <c r="AD24" s="20"/>
      <c r="AE24" s="14">
        <f t="shared" si="0"/>
        <v>0</v>
      </c>
      <c r="AF24" s="21"/>
      <c r="AG24" s="14"/>
      <c r="AH24" s="14"/>
      <c r="AI24" s="14"/>
      <c r="AJ24" s="14"/>
      <c r="AK24" s="20"/>
      <c r="AL24" s="14">
        <f t="shared" si="1"/>
        <v>0</v>
      </c>
      <c r="AM24" s="21"/>
      <c r="AN24" s="14"/>
      <c r="AO24" s="14"/>
      <c r="AP24" s="14"/>
      <c r="AQ24" s="14"/>
      <c r="AR24" s="14"/>
      <c r="AS24" s="14"/>
      <c r="AT24" s="14"/>
      <c r="AU24" s="14"/>
      <c r="AV24" s="14"/>
      <c r="AW24" s="20"/>
      <c r="AX24" s="14">
        <f t="shared" si="2"/>
        <v>0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23"/>
      <c r="B25" s="24"/>
      <c r="C25" s="9"/>
      <c r="D25" s="14"/>
      <c r="E25" s="14"/>
      <c r="F25" s="14"/>
      <c r="G25" s="14"/>
      <c r="H25" s="15"/>
      <c r="I25" s="13"/>
      <c r="J25" s="14"/>
      <c r="K25" s="14"/>
      <c r="L25" s="14"/>
      <c r="M25" s="15"/>
      <c r="N25" s="13"/>
      <c r="O25" s="14"/>
      <c r="P25" s="14"/>
      <c r="Q25" s="14"/>
      <c r="R25" s="14"/>
      <c r="S25" s="15"/>
      <c r="T25" s="16"/>
      <c r="U25" s="13"/>
      <c r="V25" s="17"/>
      <c r="W25" s="17"/>
      <c r="X25" s="18"/>
      <c r="Y25" s="19"/>
      <c r="Z25" s="13"/>
      <c r="AA25" s="14"/>
      <c r="AB25" s="14"/>
      <c r="AC25" s="14"/>
      <c r="AD25" s="20"/>
      <c r="AE25" s="14">
        <f t="shared" si="0"/>
        <v>0</v>
      </c>
      <c r="AF25" s="21"/>
      <c r="AG25" s="14"/>
      <c r="AH25" s="14"/>
      <c r="AI25" s="14"/>
      <c r="AJ25" s="14"/>
      <c r="AK25" s="20"/>
      <c r="AL25" s="14">
        <f t="shared" si="1"/>
        <v>0</v>
      </c>
      <c r="AM25" s="21"/>
      <c r="AN25" s="14"/>
      <c r="AO25" s="14"/>
      <c r="AP25" s="14"/>
      <c r="AQ25" s="14"/>
      <c r="AR25" s="14"/>
      <c r="AS25" s="14"/>
      <c r="AT25" s="14"/>
      <c r="AU25" s="14"/>
      <c r="AV25" s="14"/>
      <c r="AW25" s="20"/>
      <c r="AX25" s="14">
        <f t="shared" si="2"/>
        <v>0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23"/>
      <c r="B26" s="24"/>
      <c r="C26" s="32"/>
      <c r="D26" s="14"/>
      <c r="E26" s="14"/>
      <c r="F26" s="14"/>
      <c r="G26" s="14"/>
      <c r="H26" s="15"/>
      <c r="I26" s="13"/>
      <c r="J26" s="14"/>
      <c r="K26" s="14"/>
      <c r="L26" s="14"/>
      <c r="M26" s="15"/>
      <c r="N26" s="13"/>
      <c r="O26" s="14"/>
      <c r="P26" s="14"/>
      <c r="Q26" s="14"/>
      <c r="R26" s="14"/>
      <c r="S26" s="15"/>
      <c r="T26" s="16"/>
      <c r="U26" s="13"/>
      <c r="V26" s="17"/>
      <c r="W26" s="17"/>
      <c r="X26" s="18"/>
      <c r="Y26" s="19"/>
      <c r="Z26" s="13"/>
      <c r="AA26" s="14"/>
      <c r="AB26" s="14"/>
      <c r="AC26" s="14"/>
      <c r="AD26" s="20"/>
      <c r="AE26" s="14">
        <f t="shared" si="0"/>
        <v>0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/>
      <c r="AO26" s="14"/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0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23"/>
      <c r="B27" s="24"/>
      <c r="C27" s="32"/>
      <c r="D27" s="14"/>
      <c r="E27" s="14"/>
      <c r="F27" s="14"/>
      <c r="G27" s="14"/>
      <c r="H27" s="15"/>
      <c r="I27" s="13"/>
      <c r="J27" s="14"/>
      <c r="K27" s="14"/>
      <c r="L27" s="14"/>
      <c r="M27" s="15"/>
      <c r="N27" s="13"/>
      <c r="O27" s="14"/>
      <c r="P27" s="14"/>
      <c r="Q27" s="14"/>
      <c r="R27" s="14"/>
      <c r="S27" s="15"/>
      <c r="T27" s="16"/>
      <c r="U27" s="13"/>
      <c r="V27" s="17"/>
      <c r="W27" s="17"/>
      <c r="X27" s="18"/>
      <c r="Y27" s="19"/>
      <c r="Z27" s="13"/>
      <c r="AA27" s="14"/>
      <c r="AB27" s="14"/>
      <c r="AC27" s="14"/>
      <c r="AD27" s="20"/>
      <c r="AE27" s="14">
        <f t="shared" si="0"/>
        <v>0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/>
      <c r="AO27" s="14"/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0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23"/>
      <c r="B28" s="24"/>
      <c r="C28" s="9"/>
      <c r="D28" s="14"/>
      <c r="E28" s="14"/>
      <c r="F28" s="14"/>
      <c r="G28" s="14"/>
      <c r="H28" s="15"/>
      <c r="I28" s="13"/>
      <c r="J28" s="14"/>
      <c r="K28" s="14"/>
      <c r="L28" s="14"/>
      <c r="M28" s="15"/>
      <c r="N28" s="13"/>
      <c r="O28" s="14"/>
      <c r="P28" s="14"/>
      <c r="Q28" s="14"/>
      <c r="R28" s="14"/>
      <c r="S28" s="15"/>
      <c r="T28" s="16"/>
      <c r="U28" s="13"/>
      <c r="V28" s="14"/>
      <c r="W28" s="14"/>
      <c r="X28" s="34"/>
      <c r="Y28" s="19"/>
      <c r="Z28" s="13"/>
      <c r="AA28" s="14"/>
      <c r="AB28" s="14"/>
      <c r="AC28" s="14"/>
      <c r="AD28" s="14"/>
      <c r="AE28" s="14">
        <f t="shared" si="0"/>
        <v>0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0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33"/>
      <c r="B29" s="29"/>
      <c r="C29" s="9"/>
      <c r="D29" s="14"/>
      <c r="E29" s="14"/>
      <c r="F29" s="14"/>
      <c r="G29" s="14"/>
      <c r="H29" s="15"/>
      <c r="I29" s="13"/>
      <c r="J29" s="14"/>
      <c r="K29" s="14"/>
      <c r="L29" s="14"/>
      <c r="M29" s="15"/>
      <c r="N29" s="13"/>
      <c r="O29" s="14"/>
      <c r="P29" s="14"/>
      <c r="Q29" s="14"/>
      <c r="R29" s="14"/>
      <c r="S29" s="15"/>
      <c r="T29" s="16"/>
      <c r="U29" s="13"/>
      <c r="V29" s="14"/>
      <c r="W29" s="14"/>
      <c r="X29" s="34"/>
      <c r="Y29" s="19"/>
      <c r="Z29" s="13"/>
      <c r="AA29" s="14"/>
      <c r="AB29" s="14"/>
      <c r="AC29" s="17"/>
      <c r="AD29" s="17"/>
      <c r="AE29" s="14">
        <f t="shared" si="0"/>
        <v>0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0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29"/>
      <c r="B30" s="33"/>
      <c r="C30" s="9"/>
      <c r="D30" s="14"/>
      <c r="E30" s="14"/>
      <c r="F30" s="14"/>
      <c r="G30" s="14"/>
      <c r="H30" s="15"/>
      <c r="I30" s="13"/>
      <c r="J30" s="14"/>
      <c r="K30" s="14"/>
      <c r="L30" s="14"/>
      <c r="M30" s="15"/>
      <c r="N30" s="13"/>
      <c r="O30" s="14"/>
      <c r="P30" s="14"/>
      <c r="Q30" s="14"/>
      <c r="R30" s="14"/>
      <c r="S30" s="15"/>
      <c r="T30" s="16"/>
      <c r="U30" s="13"/>
      <c r="V30" s="14"/>
      <c r="W30" s="14"/>
      <c r="X30" s="34"/>
      <c r="Y30" s="19"/>
      <c r="Z30" s="13"/>
      <c r="AA30" s="14"/>
      <c r="AB30" s="14"/>
      <c r="AC30" s="17"/>
      <c r="AD30" s="17"/>
      <c r="AE30" s="14">
        <f t="shared" si="0"/>
        <v>0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0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29"/>
      <c r="B31" s="33"/>
      <c r="C31" s="9"/>
      <c r="D31" s="14"/>
      <c r="E31" s="14"/>
      <c r="F31" s="14"/>
      <c r="G31" s="14"/>
      <c r="H31" s="15"/>
      <c r="I31" s="13"/>
      <c r="J31" s="14"/>
      <c r="K31" s="14"/>
      <c r="L31" s="14"/>
      <c r="M31" s="15"/>
      <c r="N31" s="13"/>
      <c r="O31" s="14"/>
      <c r="P31" s="14"/>
      <c r="Q31" s="14"/>
      <c r="R31" s="14"/>
      <c r="S31" s="15"/>
      <c r="T31" s="16"/>
      <c r="U31" s="13"/>
      <c r="V31" s="14"/>
      <c r="W31" s="14"/>
      <c r="X31" s="34"/>
      <c r="Y31" s="19"/>
      <c r="Z31" s="13"/>
      <c r="AA31" s="14"/>
      <c r="AB31" s="14"/>
      <c r="AC31" s="14"/>
      <c r="AD31" s="14"/>
      <c r="AE31" s="14">
        <f t="shared" si="0"/>
        <v>0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0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29"/>
      <c r="B32" s="33"/>
      <c r="C32" s="9"/>
      <c r="D32" s="14"/>
      <c r="E32" s="14"/>
      <c r="F32" s="14"/>
      <c r="G32" s="14"/>
      <c r="H32" s="15"/>
      <c r="I32" s="13"/>
      <c r="J32" s="14"/>
      <c r="K32" s="14"/>
      <c r="L32" s="14"/>
      <c r="M32" s="15"/>
      <c r="N32" s="13"/>
      <c r="O32" s="14"/>
      <c r="P32" s="14"/>
      <c r="Q32" s="14"/>
      <c r="R32" s="14"/>
      <c r="S32" s="15"/>
      <c r="T32" s="16"/>
      <c r="U32" s="13"/>
      <c r="V32" s="14"/>
      <c r="W32" s="14"/>
      <c r="X32" s="34"/>
      <c r="Y32" s="19"/>
      <c r="Z32" s="13"/>
      <c r="AA32" s="14"/>
      <c r="AB32" s="14"/>
      <c r="AC32" s="14"/>
      <c r="AD32" s="14"/>
      <c r="AE32" s="14">
        <f t="shared" si="0"/>
        <v>0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0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127.85</v>
      </c>
      <c r="E35" s="37"/>
      <c r="F35" s="37">
        <f t="shared" ref="F35:S35" si="3">AVERAGE(F4:F34)</f>
        <v>40.4</v>
      </c>
      <c r="G35" s="37">
        <f t="shared" si="3"/>
        <v>40.35</v>
      </c>
      <c r="H35" s="37">
        <f t="shared" si="3"/>
        <v>6.5</v>
      </c>
      <c r="I35" s="37">
        <f t="shared" si="3"/>
        <v>195.52631578947367</v>
      </c>
      <c r="J35" s="37">
        <f t="shared" si="3"/>
        <v>68.10526315789474</v>
      </c>
      <c r="K35" s="37">
        <f t="shared" si="3"/>
        <v>21.578947368421051</v>
      </c>
      <c r="L35" s="37">
        <f t="shared" si="3"/>
        <v>39.210526315789473</v>
      </c>
      <c r="M35" s="37">
        <f t="shared" si="3"/>
        <v>82.78947368421052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15.8</v>
      </c>
      <c r="AA35" s="37">
        <f t="shared" si="4"/>
        <v>71.315789473684205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-10.193548387096774</v>
      </c>
      <c r="AF35" s="38"/>
      <c r="AG35" s="37">
        <f t="shared" ref="AG35:AL35" si="5">AVERAGE(AG4:AG34)</f>
        <v>17.850000000000001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-11.516129032258064</v>
      </c>
      <c r="AM35" s="21"/>
      <c r="AN35" s="39">
        <f t="shared" ref="AN35:AQ35" si="6">AVERAGE(AN4:AN34)</f>
        <v>28.2</v>
      </c>
      <c r="AO35" s="39">
        <f t="shared" si="6"/>
        <v>80.5</v>
      </c>
      <c r="AP35" s="39">
        <f t="shared" si="6"/>
        <v>79.705882352941174</v>
      </c>
      <c r="AQ35" s="39">
        <f t="shared" si="6"/>
        <v>89.315789473684205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-18.193548387096776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f ca="1">COUNTA(valuesByColor("#a4c2f4", "#000000",D4:D34))</f>
        <v>1</v>
      </c>
      <c r="E36" s="41"/>
      <c r="F36" s="41">
        <f t="shared" ref="F36:S36" ca="1" si="8">COUNTA(valuesByColor("#a4c2f4", "#000000",F4:F34))</f>
        <v>1</v>
      </c>
      <c r="G36" s="41">
        <f t="shared" ca="1" si="8"/>
        <v>1</v>
      </c>
      <c r="H36" s="41">
        <f t="shared" ca="1" si="8"/>
        <v>1</v>
      </c>
      <c r="I36" s="41">
        <f t="shared" ca="1" si="8"/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f ca="1">COUNTA(valuesByColor("#b7e1cd", "#000000", D4:D34))</f>
        <v>1</v>
      </c>
      <c r="E37" s="41"/>
      <c r="F37" s="41">
        <f t="shared" ref="F37:S37" ca="1" si="14">COUNTA(valuesByColor("#b7e1cd", "#000000", F4:F34))</f>
        <v>1</v>
      </c>
      <c r="G37" s="41">
        <f t="shared" ca="1" si="14"/>
        <v>1</v>
      </c>
      <c r="H37" s="41">
        <f t="shared" ca="1" si="14"/>
        <v>1</v>
      </c>
      <c r="I37" s="41">
        <f t="shared" ca="1" si="14"/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f ca="1">COUNTA(valuesByColor("#fce8b2", "#000000",D4:D34))</f>
        <v>1</v>
      </c>
      <c r="E38" s="41"/>
      <c r="F38" s="41">
        <f t="shared" ref="F38:S38" ca="1" si="20">COUNTA(valuesByColor("#fce8b2", "#000000",F4:F34))</f>
        <v>1</v>
      </c>
      <c r="G38" s="41">
        <f t="shared" ca="1" si="20"/>
        <v>1</v>
      </c>
      <c r="H38" s="41">
        <f t="shared" ca="1" si="20"/>
        <v>1</v>
      </c>
      <c r="I38" s="41">
        <f t="shared" ca="1" si="20"/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f ca="1">COUNTA(valuesByColor("#f4c7c3", "#000000", D4:D34))</f>
        <v>1</v>
      </c>
      <c r="E39" s="41"/>
      <c r="F39" s="41">
        <f t="shared" ref="F39:S39" ca="1" si="26">COUNTA(valuesByColor("#f4c7c3", "#000000", F4:F34))</f>
        <v>1</v>
      </c>
      <c r="G39" s="41">
        <f t="shared" ca="1" si="26"/>
        <v>1</v>
      </c>
      <c r="H39" s="41">
        <f t="shared" ca="1" si="26"/>
        <v>1</v>
      </c>
      <c r="I39" s="41">
        <f t="shared" ca="1" si="26"/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20</v>
      </c>
      <c r="AF40" s="52"/>
      <c r="AG40" s="53"/>
      <c r="AH40" s="53"/>
      <c r="AI40" s="54"/>
      <c r="AJ40" s="82" t="s">
        <v>95</v>
      </c>
      <c r="AK40" s="81"/>
      <c r="AL40" s="51">
        <f>AE40</f>
        <v>20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20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314" priority="1" operator="between">
      <formula>0</formula>
      <formula>69</formula>
    </cfRule>
  </conditionalFormatting>
  <conditionalFormatting sqref="Z4:AB34 AC4:AD28 AG4:AK28 AN4:AW28 AC31:AD34 AG31:AK34 AN31:AW34">
    <cfRule type="cellIs" dxfId="313" priority="2" operator="between">
      <formula>70</formula>
      <formula>79</formula>
    </cfRule>
  </conditionalFormatting>
  <conditionalFormatting sqref="Z4:AB34 AC4:AD28 AG4:AK28 AN4:AW28 AC31:AD34 AG31:AK34 AN31:AW34">
    <cfRule type="cellIs" dxfId="312" priority="3" operator="between">
      <formula>80</formula>
      <formula>89</formula>
    </cfRule>
  </conditionalFormatting>
  <conditionalFormatting sqref="Z4:AB34 AC4:AD28 AG4:AK28 AN4:AW28 AC31:AD34 AG31:AK34 AN31:AW34">
    <cfRule type="cellIs" dxfId="311" priority="4" operator="between">
      <formula>90</formula>
      <formula>100</formula>
    </cfRule>
  </conditionalFormatting>
  <conditionalFormatting sqref="AE4:AE34 AL4:AL34 AX4:AX34">
    <cfRule type="cellIs" dxfId="310" priority="5" operator="between">
      <formula>35</formula>
      <formula>100</formula>
    </cfRule>
  </conditionalFormatting>
  <conditionalFormatting sqref="AE4:AE34 AL4:AL34 AX4:AX34">
    <cfRule type="cellIs" dxfId="309" priority="6" operator="between">
      <formula>0</formula>
      <formula>34</formula>
    </cfRule>
  </conditionalFormatting>
  <conditionalFormatting sqref="D4:E34">
    <cfRule type="cellIs" dxfId="308" priority="7" operator="between">
      <formula>0</formula>
      <formula>96</formula>
    </cfRule>
  </conditionalFormatting>
  <conditionalFormatting sqref="D4:E34">
    <cfRule type="cellIs" dxfId="307" priority="8" operator="between">
      <formula>97</formula>
      <formula>112</formula>
    </cfRule>
  </conditionalFormatting>
  <conditionalFormatting sqref="D4:E34">
    <cfRule type="cellIs" dxfId="306" priority="9" operator="between">
      <formula>113</formula>
      <formula>128</formula>
    </cfRule>
  </conditionalFormatting>
  <conditionalFormatting sqref="D4:E34">
    <cfRule type="cellIs" dxfId="305" priority="10" operator="greaterThanOrEqual">
      <formula>129</formula>
    </cfRule>
  </conditionalFormatting>
  <conditionalFormatting sqref="F4:F34">
    <cfRule type="cellIs" dxfId="304" priority="11" operator="between">
      <formula>0</formula>
      <formula>24</formula>
    </cfRule>
  </conditionalFormatting>
  <conditionalFormatting sqref="F4:F34">
    <cfRule type="cellIs" dxfId="303" priority="12" operator="between">
      <formula>25</formula>
      <formula>39</formula>
    </cfRule>
  </conditionalFormatting>
  <conditionalFormatting sqref="F4:F34">
    <cfRule type="cellIs" dxfId="302" priority="13" operator="between">
      <formula>40</formula>
      <formula>46</formula>
    </cfRule>
  </conditionalFormatting>
  <conditionalFormatting sqref="F4:F34">
    <cfRule type="cellIs" dxfId="301" priority="14" operator="greaterThanOrEqual">
      <formula>47</formula>
    </cfRule>
  </conditionalFormatting>
  <conditionalFormatting sqref="G4:G34">
    <cfRule type="cellIs" dxfId="300" priority="15" operator="between">
      <formula>0</formula>
      <formula>17</formula>
    </cfRule>
  </conditionalFormatting>
  <conditionalFormatting sqref="G4:G34">
    <cfRule type="cellIs" dxfId="299" priority="16" operator="between">
      <formula>18</formula>
      <formula>26</formula>
    </cfRule>
  </conditionalFormatting>
  <conditionalFormatting sqref="G4:G34">
    <cfRule type="cellIs" dxfId="298" priority="17" operator="between">
      <formula>27</formula>
      <formula>33</formula>
    </cfRule>
  </conditionalFormatting>
  <conditionalFormatting sqref="G4:G34">
    <cfRule type="cellIs" dxfId="297" priority="18" operator="greaterThanOrEqual">
      <formula>34</formula>
    </cfRule>
  </conditionalFormatting>
  <conditionalFormatting sqref="H4:H34">
    <cfRule type="cellIs" dxfId="296" priority="19" operator="equal">
      <formula>0</formula>
    </cfRule>
  </conditionalFormatting>
  <conditionalFormatting sqref="H4:H34">
    <cfRule type="cellIs" dxfId="295" priority="20" operator="between">
      <formula>1</formula>
      <formula>3</formula>
    </cfRule>
  </conditionalFormatting>
  <conditionalFormatting sqref="H4:H34">
    <cfRule type="cellIs" dxfId="294" priority="21" operator="greaterThanOrEqual">
      <formula>4</formula>
    </cfRule>
  </conditionalFormatting>
  <conditionalFormatting sqref="I4:I34">
    <cfRule type="cellIs" dxfId="293" priority="22" operator="greaterThanOrEqual">
      <formula>177</formula>
    </cfRule>
  </conditionalFormatting>
  <conditionalFormatting sqref="I4:I34">
    <cfRule type="cellIs" dxfId="292" priority="23" operator="between">
      <formula>130</formula>
      <formula>176</formula>
    </cfRule>
  </conditionalFormatting>
  <conditionalFormatting sqref="I4:I34">
    <cfRule type="cellIs" dxfId="291" priority="24" operator="between">
      <formula>100</formula>
      <formula>129</formula>
    </cfRule>
  </conditionalFormatting>
  <conditionalFormatting sqref="I4:I34">
    <cfRule type="cellIs" dxfId="290" priority="25" operator="between">
      <formula>0</formula>
      <formula>99</formula>
    </cfRule>
  </conditionalFormatting>
  <conditionalFormatting sqref="J4:J34">
    <cfRule type="cellIs" dxfId="289" priority="26" operator="greaterThanOrEqual">
      <formula>59</formula>
    </cfRule>
  </conditionalFormatting>
  <conditionalFormatting sqref="J4:J34">
    <cfRule type="cellIs" dxfId="288" priority="27" operator="between">
      <formula>43</formula>
      <formula>58</formula>
    </cfRule>
  </conditionalFormatting>
  <conditionalFormatting sqref="J4:J34">
    <cfRule type="cellIs" dxfId="287" priority="28" operator="between">
      <formula>33</formula>
      <formula>42</formula>
    </cfRule>
  </conditionalFormatting>
  <conditionalFormatting sqref="J4:J34">
    <cfRule type="cellIs" dxfId="286" priority="29" operator="between">
      <formula>0</formula>
      <formula>32</formula>
    </cfRule>
  </conditionalFormatting>
  <conditionalFormatting sqref="K4:K34">
    <cfRule type="cellIs" dxfId="285" priority="30" operator="greaterThanOrEqual">
      <formula>17</formula>
    </cfRule>
  </conditionalFormatting>
  <conditionalFormatting sqref="K4:K34">
    <cfRule type="cellIs" dxfId="284" priority="31" operator="between">
      <formula>8</formula>
      <formula>16</formula>
    </cfRule>
  </conditionalFormatting>
  <conditionalFormatting sqref="K4:K34">
    <cfRule type="cellIs" dxfId="283" priority="32" operator="between">
      <formula>3</formula>
      <formula>7</formula>
    </cfRule>
  </conditionalFormatting>
  <conditionalFormatting sqref="K4:K34">
    <cfRule type="cellIs" dxfId="282" priority="33" operator="between">
      <formula>0</formula>
      <formula>2</formula>
    </cfRule>
  </conditionalFormatting>
  <conditionalFormatting sqref="L4:L34">
    <cfRule type="cellIs" dxfId="281" priority="34" operator="greaterThanOrEqual">
      <formula>34</formula>
    </cfRule>
  </conditionalFormatting>
  <conditionalFormatting sqref="L4:L34">
    <cfRule type="cellIs" dxfId="280" priority="35" operator="between">
      <formula>23</formula>
      <formula>33</formula>
    </cfRule>
  </conditionalFormatting>
  <conditionalFormatting sqref="L4:L34">
    <cfRule type="cellIs" dxfId="279" priority="36" operator="between">
      <formula>16</formula>
      <formula>22</formula>
    </cfRule>
  </conditionalFormatting>
  <conditionalFormatting sqref="L4:L34">
    <cfRule type="cellIs" dxfId="278" priority="37" operator="between">
      <formula>0</formula>
      <formula>15</formula>
    </cfRule>
  </conditionalFormatting>
  <conditionalFormatting sqref="M4:M34">
    <cfRule type="cellIs" dxfId="277" priority="38" operator="between">
      <formula>78</formula>
      <formula>85</formula>
    </cfRule>
  </conditionalFormatting>
  <conditionalFormatting sqref="M4:M34">
    <cfRule type="cellIs" dxfId="276" priority="39" operator="between">
      <formula>68</formula>
      <formula>77</formula>
    </cfRule>
  </conditionalFormatting>
  <conditionalFormatting sqref="N4:N34">
    <cfRule type="cellIs" dxfId="275" priority="40" operator="greaterThanOrEqual">
      <formula>208</formula>
    </cfRule>
  </conditionalFormatting>
  <conditionalFormatting sqref="N4:N34">
    <cfRule type="cellIs" dxfId="274" priority="41" operator="between">
      <formula>155</formula>
      <formula>207</formula>
    </cfRule>
  </conditionalFormatting>
  <conditionalFormatting sqref="N4:N34">
    <cfRule type="cellIs" dxfId="273" priority="42" operator="between">
      <formula>111</formula>
      <formula>154</formula>
    </cfRule>
  </conditionalFormatting>
  <conditionalFormatting sqref="N4:N34">
    <cfRule type="cellIs" dxfId="272" priority="43" operator="between">
      <formula>0</formula>
      <formula>110</formula>
    </cfRule>
  </conditionalFormatting>
  <conditionalFormatting sqref="O4:O34">
    <cfRule type="cellIs" dxfId="271" priority="44" operator="greaterThanOrEqual">
      <formula>81</formula>
    </cfRule>
  </conditionalFormatting>
  <conditionalFormatting sqref="O4:O34">
    <cfRule type="cellIs" dxfId="270" priority="45" operator="between">
      <formula>58</formula>
      <formula>80</formula>
    </cfRule>
  </conditionalFormatting>
  <conditionalFormatting sqref="O4:O34">
    <cfRule type="cellIs" dxfId="269" priority="46" operator="between">
      <formula>47</formula>
      <formula>57</formula>
    </cfRule>
  </conditionalFormatting>
  <conditionalFormatting sqref="O4:O34">
    <cfRule type="cellIs" dxfId="268" priority="47" operator="between">
      <formula>0</formula>
      <formula>46</formula>
    </cfRule>
  </conditionalFormatting>
  <conditionalFormatting sqref="P4:P34">
    <cfRule type="cellIs" dxfId="267" priority="48" operator="greaterThanOrEqual">
      <formula>25</formula>
    </cfRule>
  </conditionalFormatting>
  <conditionalFormatting sqref="P4:P34">
    <cfRule type="cellIs" dxfId="266" priority="49" operator="between">
      <formula>13</formula>
      <formula>24</formula>
    </cfRule>
  </conditionalFormatting>
  <conditionalFormatting sqref="P4:P34">
    <cfRule type="cellIs" dxfId="265" priority="50" operator="between">
      <formula>6</formula>
      <formula>12</formula>
    </cfRule>
  </conditionalFormatting>
  <conditionalFormatting sqref="P4:P34">
    <cfRule type="cellIs" dxfId="264" priority="51" operator="between">
      <formula>0</formula>
      <formula>5</formula>
    </cfRule>
  </conditionalFormatting>
  <conditionalFormatting sqref="Q4:Q34">
    <cfRule type="cellIs" dxfId="263" priority="52" operator="greaterThanOrEqual">
      <formula>67</formula>
    </cfRule>
  </conditionalFormatting>
  <conditionalFormatting sqref="Q4:Q34">
    <cfRule type="cellIs" dxfId="262" priority="53" operator="between">
      <formula>47</formula>
      <formula>66</formula>
    </cfRule>
  </conditionalFormatting>
  <conditionalFormatting sqref="Q4:Q34">
    <cfRule type="cellIs" dxfId="261" priority="54" operator="between">
      <formula>32</formula>
      <formula>46</formula>
    </cfRule>
  </conditionalFormatting>
  <conditionalFormatting sqref="R4:R34">
    <cfRule type="cellIs" dxfId="260" priority="55" operator="between">
      <formula>0</formula>
      <formula>81</formula>
    </cfRule>
  </conditionalFormatting>
  <conditionalFormatting sqref="S4:S34">
    <cfRule type="cellIs" dxfId="259" priority="56" operator="between">
      <formula>15</formula>
      <formula>16</formula>
    </cfRule>
  </conditionalFormatting>
  <conditionalFormatting sqref="S4:S34">
    <cfRule type="cellIs" dxfId="258" priority="57" operator="between">
      <formula>0</formula>
      <formula>14</formula>
    </cfRule>
  </conditionalFormatting>
  <conditionalFormatting sqref="U4:U34 V28:X34">
    <cfRule type="cellIs" dxfId="257" priority="58" operator="equal">
      <formula>"A"</formula>
    </cfRule>
  </conditionalFormatting>
  <conditionalFormatting sqref="U4:U34 V28:X34">
    <cfRule type="cellIs" dxfId="256" priority="59" operator="equal">
      <formula>"B"</formula>
    </cfRule>
  </conditionalFormatting>
  <conditionalFormatting sqref="U4:U34 V28:X34">
    <cfRule type="cellIs" dxfId="255" priority="60" operator="equal">
      <formula>"C"</formula>
    </cfRule>
  </conditionalFormatting>
  <conditionalFormatting sqref="U4:U34 V28:X34">
    <cfRule type="cellIs" dxfId="254" priority="61" operator="equal">
      <formula>"D"</formula>
    </cfRule>
  </conditionalFormatting>
  <conditionalFormatting sqref="U4:U34">
    <cfRule type="cellIs" dxfId="253" priority="62" operator="equal">
      <formula>"E"</formula>
    </cfRule>
  </conditionalFormatting>
  <conditionalFormatting sqref="U4:U34">
    <cfRule type="cellIs" dxfId="252" priority="63" operator="equal">
      <formula>"F"</formula>
    </cfRule>
  </conditionalFormatting>
  <conditionalFormatting sqref="U4:U34 V28:V34">
    <cfRule type="cellIs" dxfId="251" priority="64" operator="equal">
      <formula>"G"</formula>
    </cfRule>
  </conditionalFormatting>
  <conditionalFormatting sqref="U4:U34 V28:V34">
    <cfRule type="cellIs" dxfId="250" priority="65" operator="equal">
      <formula>"H"</formula>
    </cfRule>
  </conditionalFormatting>
  <conditionalFormatting sqref="U4:U34 V28:W34">
    <cfRule type="cellIs" dxfId="249" priority="66" operator="equal">
      <formula>"I"</formula>
    </cfRule>
  </conditionalFormatting>
  <conditionalFormatting sqref="U4:U34 V28:W34">
    <cfRule type="cellIs" dxfId="248" priority="67" operator="equal">
      <formula>"J"</formula>
    </cfRule>
  </conditionalFormatting>
  <conditionalFormatting sqref="U4:U34 V28:X34">
    <cfRule type="cellIs" dxfId="247" priority="68" operator="equal">
      <formula>"K"</formula>
    </cfRule>
  </conditionalFormatting>
  <conditionalFormatting sqref="U4:U34 V28:X34">
    <cfRule type="cellIs" dxfId="246" priority="69" operator="equal">
      <formula>"L"</formula>
    </cfRule>
  </conditionalFormatting>
  <conditionalFormatting sqref="U4:U34 V28:X34">
    <cfRule type="cellIs" dxfId="245" priority="70" operator="equal">
      <formula>"Q"</formula>
    </cfRule>
  </conditionalFormatting>
  <conditionalFormatting sqref="U4:U34 V28:X34">
    <cfRule type="cellIs" dxfId="244" priority="71" operator="equal">
      <formula>"R"</formula>
    </cfRule>
  </conditionalFormatting>
  <conditionalFormatting sqref="U4:U34 V28:X34">
    <cfRule type="cellIs" dxfId="243" priority="72" operator="equal">
      <formula>"S"</formula>
    </cfRule>
  </conditionalFormatting>
  <conditionalFormatting sqref="U4:U34 V28:X34">
    <cfRule type="cellIs" dxfId="242" priority="73" operator="equal">
      <formula>"T"</formula>
    </cfRule>
  </conditionalFormatting>
  <conditionalFormatting sqref="U4:U34 V28:X34">
    <cfRule type="cellIs" dxfId="241" priority="74" operator="equal">
      <formula>"U"</formula>
    </cfRule>
  </conditionalFormatting>
  <conditionalFormatting sqref="U4:U34 V28:X34">
    <cfRule type="cellIs" dxfId="240" priority="75" operator="equal">
      <formula>"V"</formula>
    </cfRule>
  </conditionalFormatting>
  <conditionalFormatting sqref="U4:U34 V28:X34">
    <cfRule type="cellIs" dxfId="239" priority="76" operator="equal">
      <formula>"W"</formula>
    </cfRule>
  </conditionalFormatting>
  <conditionalFormatting sqref="U4:U34 V28:X34">
    <cfRule type="cellIs" dxfId="238" priority="77" operator="equal">
      <formula>"X"</formula>
    </cfRule>
  </conditionalFormatting>
  <conditionalFormatting sqref="U4:U34 V28:X34">
    <cfRule type="cellIs" dxfId="237" priority="78" operator="equal">
      <formula>"Y"</formula>
    </cfRule>
  </conditionalFormatting>
  <conditionalFormatting sqref="U4:U34 V28:X34">
    <cfRule type="cellIs" dxfId="236" priority="79" operator="equal">
      <formula>"Z"</formula>
    </cfRule>
  </conditionalFormatting>
  <conditionalFormatting sqref="U4:U34 V28:X34">
    <cfRule type="cellIs" dxfId="235" priority="80" operator="equal">
      <formula>"M"</formula>
    </cfRule>
  </conditionalFormatting>
  <conditionalFormatting sqref="V28:X34">
    <cfRule type="cellIs" dxfId="234" priority="81" operator="equal">
      <formula>"M"</formula>
    </cfRule>
  </conditionalFormatting>
  <conditionalFormatting sqref="U11:U34">
    <cfRule type="cellIs" dxfId="233" priority="82" operator="equal">
      <formula>"N"</formula>
    </cfRule>
  </conditionalFormatting>
  <conditionalFormatting sqref="W28:X34">
    <cfRule type="cellIs" dxfId="232" priority="83" operator="equal">
      <formula>"N"</formula>
    </cfRule>
  </conditionalFormatting>
  <conditionalFormatting sqref="V28:V34">
    <cfRule type="cellIs" dxfId="231" priority="84" operator="equal">
      <formula>"N"</formula>
    </cfRule>
  </conditionalFormatting>
  <conditionalFormatting sqref="U4:U34 V28:X34">
    <cfRule type="cellIs" dxfId="230" priority="85" operator="equal">
      <formula>"O"</formula>
    </cfRule>
  </conditionalFormatting>
  <conditionalFormatting sqref="W28:W34">
    <cfRule type="cellIs" dxfId="229" priority="86" operator="equal">
      <formula>"O"</formula>
    </cfRule>
  </conditionalFormatting>
  <conditionalFormatting sqref="X28:X34">
    <cfRule type="cellIs" dxfId="228" priority="87" operator="equal">
      <formula>"O"</formula>
    </cfRule>
  </conditionalFormatting>
  <conditionalFormatting sqref="U4:U34 V28:X34">
    <cfRule type="cellIs" dxfId="227" priority="88" operator="equal">
      <formula>"P"</formula>
    </cfRule>
  </conditionalFormatting>
  <conditionalFormatting sqref="X28:X34">
    <cfRule type="cellIs" dxfId="226" priority="89" operator="equal">
      <formula>"P"</formula>
    </cfRule>
  </conditionalFormatting>
  <conditionalFormatting sqref="U4:U34 V28:X34">
    <cfRule type="cellIs" dxfId="225" priority="90" operator="equal">
      <formula>"N"</formula>
    </cfRule>
  </conditionalFormatting>
  <conditionalFormatting sqref="M4:M34">
    <cfRule type="cellIs" dxfId="224" priority="91" operator="between">
      <formula>0</formula>
      <formula>67</formula>
    </cfRule>
  </conditionalFormatting>
  <conditionalFormatting sqref="M4:M34">
    <cfRule type="cellIs" dxfId="223" priority="92" operator="greaterThanOrEqual">
      <formula>86</formula>
    </cfRule>
  </conditionalFormatting>
  <conditionalFormatting sqref="Q4:Q34">
    <cfRule type="cellIs" dxfId="222" priority="93" operator="between">
      <formula>0</formula>
      <formula>31</formula>
    </cfRule>
  </conditionalFormatting>
  <conditionalFormatting sqref="R4:R34">
    <cfRule type="cellIs" dxfId="221" priority="94" operator="between">
      <formula>82</formula>
      <formula>89</formula>
    </cfRule>
  </conditionalFormatting>
  <conditionalFormatting sqref="R4:R34">
    <cfRule type="cellIs" dxfId="220" priority="95" operator="between">
      <formula>90</formula>
      <formula>96</formula>
    </cfRule>
  </conditionalFormatting>
  <conditionalFormatting sqref="R4:R34">
    <cfRule type="cellIs" dxfId="219" priority="96" operator="greaterThanOrEqual">
      <formula>97</formula>
    </cfRule>
  </conditionalFormatting>
  <conditionalFormatting sqref="S4:S34">
    <cfRule type="cellIs" dxfId="218" priority="97" operator="greaterThanOrEqual">
      <formula>17</formula>
    </cfRule>
  </conditionalFormatting>
  <conditionalFormatting sqref="V28:V34">
    <cfRule type="cellIs" dxfId="217" priority="98" operator="equal">
      <formula>"F"</formula>
    </cfRule>
  </conditionalFormatting>
  <conditionalFormatting sqref="V28:X34">
    <cfRule type="cellIs" dxfId="216" priority="99" operator="equal">
      <formula>"E"</formula>
    </cfRule>
  </conditionalFormatting>
  <conditionalFormatting sqref="W28:X34">
    <cfRule type="cellIs" dxfId="215" priority="100" operator="equal">
      <formula>"F"</formula>
    </cfRule>
  </conditionalFormatting>
  <conditionalFormatting sqref="W28:X34">
    <cfRule type="cellIs" dxfId="214" priority="101" operator="equal">
      <formula>"G"</formula>
    </cfRule>
  </conditionalFormatting>
  <conditionalFormatting sqref="W28:W34">
    <cfRule type="cellIs" dxfId="213" priority="102" operator="equal">
      <formula>"H"</formula>
    </cfRule>
  </conditionalFormatting>
  <conditionalFormatting sqref="X28:X34">
    <cfRule type="cellIs" dxfId="212" priority="103" operator="equal">
      <formula>"H"</formula>
    </cfRule>
  </conditionalFormatting>
  <conditionalFormatting sqref="X28:X34">
    <cfRule type="cellIs" dxfId="211" priority="104" operator="equal">
      <formula>"I"</formula>
    </cfRule>
  </conditionalFormatting>
  <conditionalFormatting sqref="X28:X34">
    <cfRule type="cellIs" dxfId="210" priority="105" operator="equal">
      <formula>"J"</formula>
    </cfRule>
  </conditionalFormatting>
  <hyperlinks>
    <hyperlink ref="E4" r:id="rId1" display="https://mclass.amplify.com/dnext/probeDetails?eternalStudentSid=1068076384&amp;assessment=dnext&amp;measure=LNF&amp;resultProbe=407975650&amp;period=31&amp;district=877385907&amp;school=877386697&amp;classe=1127640901" xr:uid="{00000000-0004-0000-0400-000000000000}"/>
    <hyperlink ref="F4" r:id="rId2" display="https://mclass.amplify.com/dnext/probeDetails?eternalStudentSid=1068076384&amp;assessment=dnext&amp;measure=PSF&amp;resultProbe=407975655&amp;period=31&amp;district=877385907&amp;school=877386697&amp;classe=1127640901" xr:uid="{00000000-0004-0000-0400-000001000000}"/>
    <hyperlink ref="G4" r:id="rId3" display="https://mclass.amplify.com/dnext/probeDetails?eternalStudentSid=1068076384&amp;assessment=dnext&amp;measure=NWF&amp;resultProbe=407975654&amp;period=31&amp;district=877385907&amp;school=877386697&amp;classe=1127640901" xr:uid="{00000000-0004-0000-0400-000002000000}"/>
    <hyperlink ref="H4" r:id="rId4" display="https://mclass.amplify.com/dnext/probeDetails?eternalStudentSid=1068076384&amp;assessment=dnext&amp;measure=NWF&amp;resultProbe=407975654&amp;period=31&amp;district=877385907&amp;school=877386697&amp;classe=1127640901" xr:uid="{00000000-0004-0000-0400-000003000000}"/>
    <hyperlink ref="E5" r:id="rId5" display="https://mclass.amplify.com/dnext/probeDetails?eternalStudentSid=1069468142&amp;assessment=dnext&amp;measure=LNF&amp;resultProbe=407974046&amp;period=31&amp;district=877385907&amp;school=877386697&amp;classe=1127640901" xr:uid="{00000000-0004-0000-0400-000004000000}"/>
    <hyperlink ref="F5" r:id="rId6" display="https://mclass.amplify.com/dnext/probeDetails?eternalStudentSid=1069468142&amp;assessment=dnext&amp;measure=PSF&amp;resultProbe=407974047&amp;period=31&amp;district=877385907&amp;school=877386697&amp;classe=1127640901" xr:uid="{00000000-0004-0000-0400-000005000000}"/>
    <hyperlink ref="G5" r:id="rId7" display="https://mclass.amplify.com/dnext/probeDetails?eternalStudentSid=1069468142&amp;assessment=dnext&amp;measure=NWF&amp;resultProbe=407974048&amp;period=31&amp;district=877385907&amp;school=877386697&amp;classe=1127640901" xr:uid="{00000000-0004-0000-0400-000006000000}"/>
    <hyperlink ref="H5" r:id="rId8" display="https://mclass.amplify.com/dnext/probeDetails?eternalStudentSid=1069468142&amp;assessment=dnext&amp;measure=NWF&amp;resultProbe=407974048&amp;period=31&amp;district=877385907&amp;school=877386697&amp;classe=1127640901" xr:uid="{00000000-0004-0000-0400-000007000000}"/>
    <hyperlink ref="E6" r:id="rId9" display="https://mclass.amplify.com/dnext/probeDetails?eternalStudentSid=1071550396&amp;assessment=dnext&amp;measure=LNF&amp;resultProbe=407973826&amp;period=31&amp;district=877385907&amp;school=877386697&amp;classe=1127640901" xr:uid="{00000000-0004-0000-0400-000008000000}"/>
    <hyperlink ref="F6" r:id="rId10" display="https://mclass.amplify.com/dnext/probeDetails?eternalStudentSid=1071550396&amp;assessment=dnext&amp;measure=PSF&amp;resultProbe=407973827&amp;period=31&amp;district=877385907&amp;school=877386697&amp;classe=1127640901" xr:uid="{00000000-0004-0000-0400-000009000000}"/>
    <hyperlink ref="G6" r:id="rId11" display="https://mclass.amplify.com/dnext/probeDetails?eternalStudentSid=1071550396&amp;assessment=dnext&amp;measure=NWF&amp;resultProbe=407973825&amp;period=31&amp;district=877385907&amp;school=877386697&amp;classe=1127640901" xr:uid="{00000000-0004-0000-0400-00000A000000}"/>
    <hyperlink ref="H6" r:id="rId12" display="https://mclass.amplify.com/dnext/probeDetails?eternalStudentSid=1071550396&amp;assessment=dnext&amp;measure=NWF&amp;resultProbe=407973825&amp;period=31&amp;district=877385907&amp;school=877386697&amp;classe=1127640901" xr:uid="{00000000-0004-0000-0400-00000B000000}"/>
    <hyperlink ref="E7" r:id="rId13" display="https://mclass.amplify.com/dnext/probeDetails?eternalStudentSid=1068077151&amp;assessment=dnext&amp;measure=LNF&amp;resultProbe=407975249&amp;period=31&amp;district=877385907&amp;school=877386697&amp;classe=1127640901" xr:uid="{00000000-0004-0000-0400-00000C000000}"/>
    <hyperlink ref="F7" r:id="rId14" display="https://mclass.amplify.com/dnext/probeDetails?eternalStudentSid=1068077151&amp;assessment=dnext&amp;measure=PSF&amp;resultProbe=407975250&amp;period=31&amp;district=877385907&amp;school=877386697&amp;classe=1127640901" xr:uid="{00000000-0004-0000-0400-00000D000000}"/>
    <hyperlink ref="G7" r:id="rId15" display="https://mclass.amplify.com/dnext/probeDetails?eternalStudentSid=1068077151&amp;assessment=dnext&amp;measure=NWF&amp;resultProbe=407975248&amp;period=31&amp;district=877385907&amp;school=877386697&amp;classe=1127640901" xr:uid="{00000000-0004-0000-0400-00000E000000}"/>
    <hyperlink ref="H7" r:id="rId16" display="https://mclass.amplify.com/dnext/probeDetails?eternalStudentSid=1068077151&amp;assessment=dnext&amp;measure=NWF&amp;resultProbe=407975248&amp;period=31&amp;district=877385907&amp;school=877386697&amp;classe=1127640901" xr:uid="{00000000-0004-0000-0400-00000F000000}"/>
    <hyperlink ref="E8" r:id="rId17" display="https://mclass.amplify.com/dnext/probeDetails?eternalStudentSid=1068076180&amp;assessment=dnext&amp;measure=LNF&amp;resultProbe=407975368&amp;period=31&amp;district=877385907&amp;school=877386697&amp;classe=1127640901" xr:uid="{00000000-0004-0000-0400-000010000000}"/>
    <hyperlink ref="F8" r:id="rId18" display="https://mclass.amplify.com/dnext/probeDetails?eternalStudentSid=1068076180&amp;assessment=dnext&amp;measure=PSF&amp;resultProbe=407975369&amp;period=31&amp;district=877385907&amp;school=877386697&amp;classe=1127640901" xr:uid="{00000000-0004-0000-0400-000011000000}"/>
    <hyperlink ref="G8" r:id="rId19" display="https://mclass.amplify.com/dnext/probeDetails?eternalStudentSid=1068076180&amp;assessment=dnext&amp;measure=NWF&amp;resultProbe=407975370&amp;period=31&amp;district=877385907&amp;school=877386697&amp;classe=1127640901" xr:uid="{00000000-0004-0000-0400-000012000000}"/>
    <hyperlink ref="H8" r:id="rId20" display="https://mclass.amplify.com/dnext/probeDetails?eternalStudentSid=1068076180&amp;assessment=dnext&amp;measure=NWF&amp;resultProbe=407975370&amp;period=31&amp;district=877385907&amp;school=877386697&amp;classe=1127640901" xr:uid="{00000000-0004-0000-0400-000013000000}"/>
    <hyperlink ref="E9" r:id="rId21" display="https://mclass.amplify.com/dnext/probeDetails?eternalStudentSid=1069468114&amp;assessment=dnext&amp;measure=LNF&amp;resultProbe=407976533&amp;period=31&amp;district=877385907&amp;school=877386697&amp;classe=1127640901" xr:uid="{00000000-0004-0000-0400-000014000000}"/>
    <hyperlink ref="F9" r:id="rId22" display="https://mclass.amplify.com/dnext/probeDetails?eternalStudentSid=1069468114&amp;assessment=dnext&amp;measure=PSF&amp;resultProbe=407976531&amp;period=31&amp;district=877385907&amp;school=877386697&amp;classe=1127640901" xr:uid="{00000000-0004-0000-0400-000015000000}"/>
    <hyperlink ref="G9" r:id="rId23" display="https://mclass.amplify.com/dnext/probeDetails?eternalStudentSid=1069468114&amp;assessment=dnext&amp;measure=NWF&amp;resultProbe=407976532&amp;period=31&amp;district=877385907&amp;school=877386697&amp;classe=1127640901" xr:uid="{00000000-0004-0000-0400-000016000000}"/>
    <hyperlink ref="H9" r:id="rId24" display="https://mclass.amplify.com/dnext/probeDetails?eternalStudentSid=1069468114&amp;assessment=dnext&amp;measure=NWF&amp;resultProbe=407976532&amp;period=31&amp;district=877385907&amp;school=877386697&amp;classe=1127640901" xr:uid="{00000000-0004-0000-0400-000017000000}"/>
    <hyperlink ref="E10" r:id="rId25" display="https://mclass.amplify.com/dnext/probeDetails?eternalStudentSid=1068077142&amp;assessment=dnext&amp;measure=LNF&amp;resultProbe=407974051&amp;period=31&amp;district=877385907&amp;school=877386697&amp;classe=1127640901" xr:uid="{00000000-0004-0000-0400-000018000000}"/>
    <hyperlink ref="F10" r:id="rId26" display="https://mclass.amplify.com/dnext/probeDetails?eternalStudentSid=1068077142&amp;assessment=dnext&amp;measure=PSF&amp;resultProbe=407974049&amp;period=31&amp;district=877385907&amp;school=877386697&amp;classe=1127640901" xr:uid="{00000000-0004-0000-0400-000019000000}"/>
    <hyperlink ref="G10" r:id="rId27" display="https://mclass.amplify.com/dnext/probeDetails?eternalStudentSid=1068077142&amp;assessment=dnext&amp;measure=NWF&amp;resultProbe=407974050&amp;period=31&amp;district=877385907&amp;school=877386697&amp;classe=1127640901" xr:uid="{00000000-0004-0000-0400-00001A000000}"/>
    <hyperlink ref="H10" r:id="rId28" display="https://mclass.amplify.com/dnext/probeDetails?eternalStudentSid=1068077142&amp;assessment=dnext&amp;measure=NWF&amp;resultProbe=407974050&amp;period=31&amp;district=877385907&amp;school=877386697&amp;classe=1127640901" xr:uid="{00000000-0004-0000-0400-00001B000000}"/>
    <hyperlink ref="E11" r:id="rId29" display="https://mclass.amplify.com/dnext/probeDetails?eternalStudentSid=1068077210&amp;assessment=dnext&amp;measure=LNF&amp;resultProbe=407974407&amp;period=31&amp;district=877385907&amp;school=877386697&amp;classe=1127640901" xr:uid="{00000000-0004-0000-0400-00001C000000}"/>
    <hyperlink ref="F11" r:id="rId30" display="https://mclass.amplify.com/dnext/probeDetails?eternalStudentSid=1068077210&amp;assessment=dnext&amp;measure=PSF&amp;resultProbe=407974408&amp;period=31&amp;district=877385907&amp;school=877386697&amp;classe=1127640901" xr:uid="{00000000-0004-0000-0400-00001D000000}"/>
    <hyperlink ref="G11" r:id="rId31" display="https://mclass.amplify.com/dnext/probeDetails?eternalStudentSid=1068077210&amp;assessment=dnext&amp;measure=NWF&amp;resultProbe=407974409&amp;period=31&amp;district=877385907&amp;school=877386697&amp;classe=1127640901" xr:uid="{00000000-0004-0000-0400-00001E000000}"/>
    <hyperlink ref="H11" r:id="rId32" display="https://mclass.amplify.com/dnext/probeDetails?eternalStudentSid=1068077210&amp;assessment=dnext&amp;measure=NWF&amp;resultProbe=407974409&amp;period=31&amp;district=877385907&amp;school=877386697&amp;classe=1127640901" xr:uid="{00000000-0004-0000-0400-00001F000000}"/>
    <hyperlink ref="E12" r:id="rId33" display="https://mclass.amplify.com/dnext/probeDetails?eternalStudentSid=1069468108&amp;assessment=dnext&amp;measure=LNF&amp;resultProbe=407975133&amp;period=31&amp;district=877385907&amp;school=877386697&amp;classe=1127640901" xr:uid="{00000000-0004-0000-0400-000020000000}"/>
    <hyperlink ref="F12" r:id="rId34" display="https://mclass.amplify.com/dnext/probeDetails?eternalStudentSid=1069468108&amp;assessment=dnext&amp;measure=PSF&amp;resultProbe=407975132&amp;period=31&amp;district=877385907&amp;school=877386697&amp;classe=1127640901" xr:uid="{00000000-0004-0000-0400-000021000000}"/>
    <hyperlink ref="G12" r:id="rId35" display="https://mclass.amplify.com/dnext/probeDetails?eternalStudentSid=1069468108&amp;assessment=dnext&amp;measure=NWF&amp;resultProbe=407975131&amp;period=31&amp;district=877385907&amp;school=877386697&amp;classe=1127640901" xr:uid="{00000000-0004-0000-0400-000022000000}"/>
    <hyperlink ref="H12" r:id="rId36" display="https://mclass.amplify.com/dnext/probeDetails?eternalStudentSid=1069468108&amp;assessment=dnext&amp;measure=NWF&amp;resultProbe=407975131&amp;period=31&amp;district=877385907&amp;school=877386697&amp;classe=1127640901" xr:uid="{00000000-0004-0000-0400-000023000000}"/>
    <hyperlink ref="E13" r:id="rId37" display="https://mclass.amplify.com/dnext/probeDetails?eternalStudentSid=1073617744&amp;assessment=dnext&amp;measure=LNF&amp;resultProbe=407975652&amp;period=31&amp;district=877385907&amp;school=877386697&amp;classe=1127640901" xr:uid="{00000000-0004-0000-0400-000024000000}"/>
    <hyperlink ref="F13" r:id="rId38" display="https://mclass.amplify.com/dnext/probeDetails?eternalStudentSid=1073617744&amp;assessment=dnext&amp;measure=PSF&amp;resultProbe=407975651&amp;period=31&amp;district=877385907&amp;school=877386697&amp;classe=1127640901" xr:uid="{00000000-0004-0000-0400-000025000000}"/>
    <hyperlink ref="G13" r:id="rId39" display="https://mclass.amplify.com/dnext/probeDetails?eternalStudentSid=1073617744&amp;assessment=dnext&amp;measure=NWF&amp;resultProbe=407975653&amp;period=31&amp;district=877385907&amp;school=877386697&amp;classe=1127640901" xr:uid="{00000000-0004-0000-0400-000026000000}"/>
    <hyperlink ref="H13" r:id="rId40" display="https://mclass.amplify.com/dnext/probeDetails?eternalStudentSid=1073617744&amp;assessment=dnext&amp;measure=NWF&amp;resultProbe=407975653&amp;period=31&amp;district=877385907&amp;school=877386697&amp;classe=1127640901" xr:uid="{00000000-0004-0000-0400-000027000000}"/>
    <hyperlink ref="E14" r:id="rId41" display="https://mclass.amplify.com/dnext/probeDetails?eternalStudentSid=1068076295&amp;assessment=dnext&amp;measure=LNF&amp;resultProbe=407976870&amp;period=31&amp;district=877385907&amp;school=877386697&amp;classe=1127640901" xr:uid="{00000000-0004-0000-0400-000028000000}"/>
    <hyperlink ref="F14" r:id="rId42" display="https://mclass.amplify.com/dnext/probeDetails?eternalStudentSid=1068076295&amp;assessment=dnext&amp;measure=PSF&amp;resultProbe=407976869&amp;period=31&amp;district=877385907&amp;school=877386697&amp;classe=1127640901" xr:uid="{00000000-0004-0000-0400-000029000000}"/>
    <hyperlink ref="G14" r:id="rId43" display="https://mclass.amplify.com/dnext/probeDetails?eternalStudentSid=1068076295&amp;assessment=dnext&amp;measure=NWF&amp;resultProbe=407976868&amp;period=31&amp;district=877385907&amp;school=877386697&amp;classe=1127640901" xr:uid="{00000000-0004-0000-0400-00002A000000}"/>
    <hyperlink ref="H14" r:id="rId44" display="https://mclass.amplify.com/dnext/probeDetails?eternalStudentSid=1068076295&amp;assessment=dnext&amp;measure=NWF&amp;resultProbe=407976868&amp;period=31&amp;district=877385907&amp;school=877386697&amp;classe=1127640901" xr:uid="{00000000-0004-0000-0400-00002B000000}"/>
    <hyperlink ref="E15" r:id="rId45" display="https://mclass.amplify.com/dnext/probeDetails?eternalStudentSid=1103609831&amp;assessment=dnext&amp;measure=LNF&amp;resultProbe=407978149&amp;period=31&amp;district=877385907&amp;school=877386697&amp;classe=1127640901" xr:uid="{00000000-0004-0000-0400-00002C000000}"/>
    <hyperlink ref="F15" r:id="rId46" display="https://mclass.amplify.com/dnext/probeDetails?eternalStudentSid=1103609831&amp;assessment=dnext&amp;measure=PSF&amp;resultProbe=407978148&amp;period=31&amp;district=877385907&amp;school=877386697&amp;classe=1127640901" xr:uid="{00000000-0004-0000-0400-00002D000000}"/>
    <hyperlink ref="G15" r:id="rId47" display="https://mclass.amplify.com/dnext/probeDetails?eternalStudentSid=1103609831&amp;assessment=dnext&amp;measure=NWF&amp;resultProbe=407978146&amp;period=31&amp;district=877385907&amp;school=877386697&amp;classe=1127640901" xr:uid="{00000000-0004-0000-0400-00002E000000}"/>
    <hyperlink ref="H15" r:id="rId48" display="https://mclass.amplify.com/dnext/probeDetails?eternalStudentSid=1103609831&amp;assessment=dnext&amp;measure=NWF&amp;resultProbe=407978146&amp;period=31&amp;district=877385907&amp;school=877386697&amp;classe=1127640901" xr:uid="{00000000-0004-0000-0400-00002F000000}"/>
    <hyperlink ref="E16" r:id="rId49" display="https://mclass.amplify.com/dnext/probeDetails?eternalStudentSid=1127646399&amp;assessment=dnext&amp;measure=LNF&amp;resultProbe=407977739&amp;period=31&amp;district=877385907&amp;school=877386697&amp;classe=1127640901" xr:uid="{00000000-0004-0000-0400-000030000000}"/>
    <hyperlink ref="F16" r:id="rId50" display="https://mclass.amplify.com/dnext/probeDetails?eternalStudentSid=1127646399&amp;assessment=dnext&amp;measure=PSF&amp;resultProbe=407977737&amp;period=31&amp;district=877385907&amp;school=877386697&amp;classe=1127640901" xr:uid="{00000000-0004-0000-0400-000031000000}"/>
    <hyperlink ref="G16" r:id="rId51" display="https://mclass.amplify.com/dnext/probeDetails?eternalStudentSid=1127646399&amp;assessment=dnext&amp;measure=NWF&amp;resultProbe=407977738&amp;period=31&amp;district=877385907&amp;school=877386697&amp;classe=1127640901" xr:uid="{00000000-0004-0000-0400-000032000000}"/>
    <hyperlink ref="H16" r:id="rId52" display="https://mclass.amplify.com/dnext/probeDetails?eternalStudentSid=1127646399&amp;assessment=dnext&amp;measure=NWF&amp;resultProbe=407977738&amp;period=31&amp;district=877385907&amp;school=877386697&amp;classe=1127640901" xr:uid="{00000000-0004-0000-0400-000033000000}"/>
    <hyperlink ref="E17" r:id="rId53" display="https://mclass.amplify.com/dnext/probeDetails?eternalStudentSid=1068076287&amp;assessment=dnext&amp;measure=LNF&amp;resultProbe=407975384&amp;period=31&amp;district=877385907&amp;school=877386697&amp;classe=1127640901" xr:uid="{00000000-0004-0000-0400-000034000000}"/>
    <hyperlink ref="F17" r:id="rId54" display="https://mclass.amplify.com/dnext/probeDetails?eternalStudentSid=1068076287&amp;assessment=dnext&amp;measure=PSF&amp;resultProbe=407975385&amp;period=31&amp;district=877385907&amp;school=877386697&amp;classe=1127640901" xr:uid="{00000000-0004-0000-0400-000035000000}"/>
    <hyperlink ref="G17" r:id="rId55" display="https://mclass.amplify.com/dnext/probeDetails?eternalStudentSid=1068076287&amp;assessment=dnext&amp;measure=NWF&amp;resultProbe=407975383&amp;period=31&amp;district=877385907&amp;school=877386697&amp;classe=1127640901" xr:uid="{00000000-0004-0000-0400-000036000000}"/>
    <hyperlink ref="H17" r:id="rId56" display="https://mclass.amplify.com/dnext/probeDetails?eternalStudentSid=1068076287&amp;assessment=dnext&amp;measure=NWF&amp;resultProbe=407975383&amp;period=31&amp;district=877385907&amp;school=877386697&amp;classe=1127640901" xr:uid="{00000000-0004-0000-0400-000037000000}"/>
    <hyperlink ref="E18" r:id="rId57" display="https://mclass.amplify.com/dnext/probeDetails?eternalStudentSid=1069467120&amp;assessment=dnext&amp;measure=LNF&amp;resultProbe=407977087&amp;period=31&amp;district=877385907&amp;school=877386697&amp;classe=1127640901" xr:uid="{00000000-0004-0000-0400-000038000000}"/>
    <hyperlink ref="F18" r:id="rId58" display="https://mclass.amplify.com/dnext/probeDetails?eternalStudentSid=1069467120&amp;assessment=dnext&amp;measure=PSF&amp;resultProbe=407977088&amp;period=31&amp;district=877385907&amp;school=877386697&amp;classe=1127640901" xr:uid="{00000000-0004-0000-0400-000039000000}"/>
    <hyperlink ref="G18" r:id="rId59" display="https://mclass.amplify.com/dnext/probeDetails?eternalStudentSid=1069467120&amp;assessment=dnext&amp;measure=NWF&amp;resultProbe=407977086&amp;period=31&amp;district=877385907&amp;school=877386697&amp;classe=1127640901" xr:uid="{00000000-0004-0000-0400-00003A000000}"/>
    <hyperlink ref="H18" r:id="rId60" display="https://mclass.amplify.com/dnext/probeDetails?eternalStudentSid=1069467120&amp;assessment=dnext&amp;measure=NWF&amp;resultProbe=407977086&amp;period=31&amp;district=877385907&amp;school=877386697&amp;classe=1127640901" xr:uid="{00000000-0004-0000-0400-00003B000000}"/>
    <hyperlink ref="E19" r:id="rId61" display="https://mclass.amplify.com/dnext/probeDetails?eternalStudentSid=1069466432&amp;assessment=dnext&amp;measure=LNF&amp;resultProbe=407975684&amp;period=31&amp;district=877385907&amp;school=877386697&amp;classe=1127640901" xr:uid="{00000000-0004-0000-0400-00003C000000}"/>
    <hyperlink ref="F19" r:id="rId62" display="https://mclass.amplify.com/dnext/probeDetails?eternalStudentSid=1069466432&amp;assessment=dnext&amp;measure=PSF&amp;resultProbe=407975686&amp;period=31&amp;district=877385907&amp;school=877386697&amp;classe=1127640901" xr:uid="{00000000-0004-0000-0400-00003D000000}"/>
    <hyperlink ref="G19" r:id="rId63" display="https://mclass.amplify.com/dnext/probeDetails?eternalStudentSid=1069466432&amp;assessment=dnext&amp;measure=NWF&amp;resultProbe=407975685&amp;period=31&amp;district=877385907&amp;school=877386697&amp;classe=1127640901" xr:uid="{00000000-0004-0000-0400-00003E000000}"/>
    <hyperlink ref="H19" r:id="rId64" display="https://mclass.amplify.com/dnext/probeDetails?eternalStudentSid=1069466432&amp;assessment=dnext&amp;measure=NWF&amp;resultProbe=407975685&amp;period=31&amp;district=877385907&amp;school=877386697&amp;classe=1127640901" xr:uid="{00000000-0004-0000-0400-00003F000000}"/>
    <hyperlink ref="E20" r:id="rId65" display="https://mclass.amplify.com/dnext/probeDetails?eternalStudentSid=1070969069&amp;assessment=dnext&amp;measure=LNF&amp;resultProbe=407976435&amp;period=31&amp;district=877385907&amp;school=877386697&amp;classe=1127640901" xr:uid="{00000000-0004-0000-0400-000040000000}"/>
    <hyperlink ref="F20" r:id="rId66" display="https://mclass.amplify.com/dnext/probeDetails?eternalStudentSid=1070969069&amp;assessment=dnext&amp;measure=PSF&amp;resultProbe=407976434&amp;period=31&amp;district=877385907&amp;school=877386697&amp;classe=1127640901" xr:uid="{00000000-0004-0000-0400-000041000000}"/>
    <hyperlink ref="G20" r:id="rId67" display="https://mclass.amplify.com/dnext/probeDetails?eternalStudentSid=1070969069&amp;assessment=dnext&amp;measure=NWF&amp;resultProbe=407976433&amp;period=31&amp;district=877385907&amp;school=877386697&amp;classe=1127640901" xr:uid="{00000000-0004-0000-0400-000042000000}"/>
    <hyperlink ref="H20" r:id="rId68" display="https://mclass.amplify.com/dnext/probeDetails?eternalStudentSid=1070969069&amp;assessment=dnext&amp;measure=NWF&amp;resultProbe=407976433&amp;period=31&amp;district=877385907&amp;school=877386697&amp;classe=1127640901" xr:uid="{00000000-0004-0000-0400-000043000000}"/>
    <hyperlink ref="E21" r:id="rId69" display="https://mclass.amplify.com/dnext/probeDetails?eternalStudentSid=1069466501&amp;assessment=dnext&amp;measure=LNF&amp;resultProbe=407976488&amp;period=31&amp;district=877385907&amp;school=877386697&amp;classe=1127640901" xr:uid="{00000000-0004-0000-0400-000044000000}"/>
    <hyperlink ref="F21" r:id="rId70" display="https://mclass.amplify.com/dnext/probeDetails?eternalStudentSid=1069466501&amp;assessment=dnext&amp;measure=PSF&amp;resultProbe=407976489&amp;period=31&amp;district=877385907&amp;school=877386697&amp;classe=1127640901" xr:uid="{00000000-0004-0000-0400-000045000000}"/>
    <hyperlink ref="G21" r:id="rId71" display="https://mclass.amplify.com/dnext/probeDetails?eternalStudentSid=1069466501&amp;assessment=dnext&amp;measure=NWF&amp;resultProbe=407976490&amp;period=31&amp;district=877385907&amp;school=877386697&amp;classe=1127640901" xr:uid="{00000000-0004-0000-0400-000046000000}"/>
    <hyperlink ref="H21" r:id="rId72" display="https://mclass.amplify.com/dnext/probeDetails?eternalStudentSid=1069466501&amp;assessment=dnext&amp;measure=NWF&amp;resultProbe=407976490&amp;period=31&amp;district=877385907&amp;school=877386697&amp;classe=1127640901" xr:uid="{00000000-0004-0000-0400-000047000000}"/>
    <hyperlink ref="E22" r:id="rId73" display="https://mclass.amplify.com/dnext/probeDetails?eternalStudentSid=1068076231&amp;assessment=dnext&amp;measure=LNF&amp;resultProbe=407976913&amp;period=31&amp;district=877385907&amp;school=877386697&amp;classe=1127640901" xr:uid="{00000000-0004-0000-0400-000048000000}"/>
    <hyperlink ref="F22" r:id="rId74" display="https://mclass.amplify.com/dnext/probeDetails?eternalStudentSid=1068076231&amp;assessment=dnext&amp;measure=PSF&amp;resultProbe=407976914&amp;period=31&amp;district=877385907&amp;school=877386697&amp;classe=1127640901" xr:uid="{00000000-0004-0000-0400-000049000000}"/>
    <hyperlink ref="G22" r:id="rId75" display="https://mclass.amplify.com/dnext/probeDetails?eternalStudentSid=1068076231&amp;assessment=dnext&amp;measure=NWF&amp;resultProbe=407976912&amp;period=31&amp;district=877385907&amp;school=877386697&amp;classe=1127640901" xr:uid="{00000000-0004-0000-0400-00004A000000}"/>
    <hyperlink ref="H22" r:id="rId76" display="https://mclass.amplify.com/dnext/probeDetails?eternalStudentSid=1068076231&amp;assessment=dnext&amp;measure=NWF&amp;resultProbe=407976912&amp;period=31&amp;district=877385907&amp;school=877386697&amp;classe=1127640901" xr:uid="{00000000-0004-0000-0400-00004B000000}"/>
    <hyperlink ref="E23" r:id="rId77" display="https://mclass.amplify.com/dnext/probeDetails?eternalStudentSid=1072857028&amp;assessment=dnext&amp;measure=LNF&amp;resultProbe=407977811&amp;period=31&amp;district=877385907&amp;school=877386697&amp;classe=1127640901" xr:uid="{00000000-0004-0000-0400-00004C000000}"/>
    <hyperlink ref="F23" r:id="rId78" display="https://mclass.amplify.com/dnext/probeDetails?eternalStudentSid=1072857028&amp;assessment=dnext&amp;measure=PSF&amp;resultProbe=407977812&amp;period=31&amp;district=877385907&amp;school=877386697&amp;classe=1127640901" xr:uid="{00000000-0004-0000-0400-00004D000000}"/>
    <hyperlink ref="G23" r:id="rId79" display="https://mclass.amplify.com/dnext/probeDetails?eternalStudentSid=1072857028&amp;assessment=dnext&amp;measure=NWF&amp;resultProbe=407977813&amp;period=31&amp;district=877385907&amp;school=877386697&amp;classe=1127640901" xr:uid="{00000000-0004-0000-0400-00004E000000}"/>
    <hyperlink ref="H23" r:id="rId80" display="https://mclass.amplify.com/dnext/probeDetails?eternalStudentSid=1072857028&amp;assessment=dnext&amp;measure=NWF&amp;resultProbe=407977813&amp;period=31&amp;district=877385907&amp;school=877386697&amp;classe=1127640901" xr:uid="{00000000-0004-0000-0400-00004F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J1021"/>
  <sheetViews>
    <sheetView workbookViewId="0">
      <pane xSplit="2" topLeftCell="C1" activePane="topRight" state="frozen"/>
      <selection pane="topRight" activeCell="A4" sqref="A4:B32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 t="s">
        <v>243</v>
      </c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8</v>
      </c>
      <c r="AA1" s="96" t="s">
        <v>9</v>
      </c>
      <c r="AB1" s="96" t="s">
        <v>10</v>
      </c>
      <c r="AC1" s="98" t="s">
        <v>11</v>
      </c>
      <c r="AD1" s="99" t="s">
        <v>12</v>
      </c>
      <c r="AE1" s="99" t="s">
        <v>13</v>
      </c>
      <c r="AF1" s="100"/>
      <c r="AG1" s="99" t="s">
        <v>14</v>
      </c>
      <c r="AH1" s="102" t="s">
        <v>9</v>
      </c>
      <c r="AI1" s="102" t="s">
        <v>10</v>
      </c>
      <c r="AJ1" s="98" t="s">
        <v>11</v>
      </c>
      <c r="AK1" s="99" t="s">
        <v>15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/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73"/>
      <c r="AH2" s="73"/>
      <c r="AI2" s="73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 t="s">
        <v>38</v>
      </c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75"/>
      <c r="AH3" s="75"/>
      <c r="AI3" s="7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244</v>
      </c>
      <c r="B4" s="105" t="s">
        <v>245</v>
      </c>
      <c r="C4" s="9"/>
      <c r="D4" s="14"/>
      <c r="E4" s="14"/>
      <c r="F4" s="14"/>
      <c r="G4" s="14"/>
      <c r="H4" s="15"/>
      <c r="I4" s="13">
        <v>233</v>
      </c>
      <c r="J4" s="14">
        <v>67</v>
      </c>
      <c r="K4" s="14">
        <v>19</v>
      </c>
      <c r="L4" s="14">
        <v>61</v>
      </c>
      <c r="M4" s="15">
        <v>94</v>
      </c>
      <c r="N4" s="13"/>
      <c r="O4" s="14"/>
      <c r="P4" s="14"/>
      <c r="Q4" s="14"/>
      <c r="R4" s="14"/>
      <c r="S4" s="15"/>
      <c r="T4" s="16"/>
      <c r="U4" s="13"/>
      <c r="V4" s="17"/>
      <c r="W4" s="17" t="s">
        <v>7</v>
      </c>
      <c r="X4" s="18"/>
      <c r="Y4" s="19"/>
      <c r="Z4" s="13"/>
      <c r="AA4" s="14"/>
      <c r="AB4" s="14"/>
      <c r="AC4" s="14"/>
      <c r="AD4" s="20"/>
      <c r="AE4" s="14">
        <f t="shared" ref="AE4:AE34" si="0">AD4-Z4</f>
        <v>0</v>
      </c>
      <c r="AF4" s="21"/>
      <c r="AG4" s="14"/>
      <c r="AH4" s="14"/>
      <c r="AI4" s="14"/>
      <c r="AJ4" s="14"/>
      <c r="AK4" s="20"/>
      <c r="AL4" s="14">
        <f t="shared" ref="AL4:AL34" si="1">AK4-AG4</f>
        <v>0</v>
      </c>
      <c r="AM4" s="21"/>
      <c r="AN4" s="14">
        <v>42</v>
      </c>
      <c r="AO4" s="14">
        <v>100</v>
      </c>
      <c r="AP4" s="14"/>
      <c r="AQ4" s="14"/>
      <c r="AR4" s="14"/>
      <c r="AS4" s="14"/>
      <c r="AT4" s="14"/>
      <c r="AU4" s="14"/>
      <c r="AV4" s="14"/>
      <c r="AW4" s="20"/>
      <c r="AX4" s="14">
        <f t="shared" ref="AX4:AX34" si="2">AW4-AN4</f>
        <v>-42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246</v>
      </c>
      <c r="B5" s="107" t="s">
        <v>247</v>
      </c>
      <c r="C5" s="9"/>
      <c r="D5" s="14">
        <v>287</v>
      </c>
      <c r="E5" s="14">
        <v>98</v>
      </c>
      <c r="F5" s="14">
        <v>50</v>
      </c>
      <c r="G5" s="14">
        <v>139</v>
      </c>
      <c r="H5" s="15">
        <v>46</v>
      </c>
      <c r="I5" s="13">
        <v>415</v>
      </c>
      <c r="J5" s="14">
        <v>142</v>
      </c>
      <c r="K5" s="14">
        <v>49</v>
      </c>
      <c r="L5" s="14">
        <v>126</v>
      </c>
      <c r="M5" s="15">
        <v>99</v>
      </c>
      <c r="N5" s="13"/>
      <c r="O5" s="14"/>
      <c r="P5" s="14"/>
      <c r="Q5" s="14"/>
      <c r="R5" s="14"/>
      <c r="S5" s="15"/>
      <c r="T5" s="16"/>
      <c r="U5" s="13" t="s">
        <v>57</v>
      </c>
      <c r="V5" s="17"/>
      <c r="W5" s="17" t="s">
        <v>181</v>
      </c>
      <c r="X5" s="18"/>
      <c r="Y5" s="19"/>
      <c r="Z5" s="13">
        <v>50</v>
      </c>
      <c r="AA5" s="14"/>
      <c r="AB5" s="14"/>
      <c r="AC5" s="27"/>
      <c r="AD5" s="20"/>
      <c r="AE5" s="14">
        <f t="shared" si="0"/>
        <v>-50</v>
      </c>
      <c r="AF5" s="21"/>
      <c r="AG5" s="14"/>
      <c r="AH5" s="14"/>
      <c r="AI5" s="14"/>
      <c r="AJ5" s="27"/>
      <c r="AK5" s="20"/>
      <c r="AL5" s="14">
        <f t="shared" si="1"/>
        <v>0</v>
      </c>
      <c r="AM5" s="21"/>
      <c r="AN5" s="14">
        <v>46</v>
      </c>
      <c r="AO5" s="14">
        <v>100</v>
      </c>
      <c r="AP5" s="14"/>
      <c r="AQ5" s="28"/>
      <c r="AR5" s="28"/>
      <c r="AS5" s="28"/>
      <c r="AT5" s="28"/>
      <c r="AU5" s="28"/>
      <c r="AV5" s="28"/>
      <c r="AW5" s="20"/>
      <c r="AX5" s="14">
        <f t="shared" si="2"/>
        <v>-46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248</v>
      </c>
      <c r="B6" s="107" t="s">
        <v>249</v>
      </c>
      <c r="C6" s="9"/>
      <c r="D6" s="14">
        <v>122</v>
      </c>
      <c r="E6" s="14">
        <v>40</v>
      </c>
      <c r="F6" s="14">
        <v>49</v>
      </c>
      <c r="G6" s="14">
        <v>33</v>
      </c>
      <c r="H6" s="15">
        <v>10</v>
      </c>
      <c r="I6" s="13">
        <v>166</v>
      </c>
      <c r="J6" s="14">
        <v>43</v>
      </c>
      <c r="K6" s="14">
        <v>11</v>
      </c>
      <c r="L6" s="14">
        <v>32</v>
      </c>
      <c r="M6" s="15">
        <v>91</v>
      </c>
      <c r="N6" s="13"/>
      <c r="O6" s="14"/>
      <c r="P6" s="14"/>
      <c r="Q6" s="14"/>
      <c r="R6" s="14"/>
      <c r="S6" s="15"/>
      <c r="T6" s="16"/>
      <c r="U6" s="13" t="s">
        <v>49</v>
      </c>
      <c r="V6" s="17"/>
      <c r="W6" s="17" t="s">
        <v>6</v>
      </c>
      <c r="X6" s="18"/>
      <c r="Y6" s="19"/>
      <c r="Z6" s="13">
        <v>33</v>
      </c>
      <c r="AA6" s="14"/>
      <c r="AB6" s="14"/>
      <c r="AC6" s="27"/>
      <c r="AD6" s="20"/>
      <c r="AE6" s="14">
        <f t="shared" si="0"/>
        <v>-33</v>
      </c>
      <c r="AF6" s="21"/>
      <c r="AG6" s="14"/>
      <c r="AH6" s="14"/>
      <c r="AI6" s="14"/>
      <c r="AJ6" s="27"/>
      <c r="AK6" s="20"/>
      <c r="AL6" s="14">
        <f t="shared" si="1"/>
        <v>0</v>
      </c>
      <c r="AM6" s="21"/>
      <c r="AN6" s="14">
        <v>13</v>
      </c>
      <c r="AO6" s="14">
        <v>92</v>
      </c>
      <c r="AP6" s="14"/>
      <c r="AQ6" s="28"/>
      <c r="AR6" s="28"/>
      <c r="AS6" s="28"/>
      <c r="AT6" s="28"/>
      <c r="AU6" s="28"/>
      <c r="AV6" s="28"/>
      <c r="AW6" s="20"/>
      <c r="AX6" s="14">
        <f t="shared" si="2"/>
        <v>-13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250</v>
      </c>
      <c r="B7" s="107" t="s">
        <v>251</v>
      </c>
      <c r="C7" s="9"/>
      <c r="D7" s="14">
        <v>231</v>
      </c>
      <c r="E7" s="14">
        <v>69</v>
      </c>
      <c r="F7" s="14">
        <v>46</v>
      </c>
      <c r="G7" s="14">
        <v>116</v>
      </c>
      <c r="H7" s="15">
        <v>34</v>
      </c>
      <c r="I7" s="13">
        <v>397</v>
      </c>
      <c r="J7" s="14">
        <v>141</v>
      </c>
      <c r="K7" s="14">
        <v>48</v>
      </c>
      <c r="L7" s="14">
        <v>110</v>
      </c>
      <c r="M7" s="15">
        <v>99</v>
      </c>
      <c r="N7" s="13"/>
      <c r="O7" s="14"/>
      <c r="P7" s="14"/>
      <c r="Q7" s="14"/>
      <c r="R7" s="14"/>
      <c r="S7" s="15"/>
      <c r="T7" s="16"/>
      <c r="U7" s="13" t="s">
        <v>7</v>
      </c>
      <c r="V7" s="17"/>
      <c r="W7" s="17" t="s">
        <v>181</v>
      </c>
      <c r="X7" s="18"/>
      <c r="Y7" s="19"/>
      <c r="Z7" s="13">
        <v>67</v>
      </c>
      <c r="AA7" s="14"/>
      <c r="AB7" s="14"/>
      <c r="AC7" s="14"/>
      <c r="AD7" s="20"/>
      <c r="AE7" s="14">
        <f t="shared" si="0"/>
        <v>-67</v>
      </c>
      <c r="AF7" s="21"/>
      <c r="AG7" s="14"/>
      <c r="AH7" s="14"/>
      <c r="AI7" s="14"/>
      <c r="AJ7" s="14"/>
      <c r="AK7" s="20"/>
      <c r="AL7" s="14">
        <f t="shared" si="1"/>
        <v>0</v>
      </c>
      <c r="AM7" s="21"/>
      <c r="AN7" s="14">
        <v>25</v>
      </c>
      <c r="AO7" s="14">
        <v>83</v>
      </c>
      <c r="AP7" s="14"/>
      <c r="AQ7" s="14"/>
      <c r="AR7" s="14"/>
      <c r="AS7" s="14"/>
      <c r="AT7" s="14"/>
      <c r="AU7" s="14"/>
      <c r="AV7" s="14"/>
      <c r="AW7" s="20"/>
      <c r="AX7" s="14">
        <f t="shared" si="2"/>
        <v>-25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252</v>
      </c>
      <c r="B8" s="107" t="s">
        <v>253</v>
      </c>
      <c r="C8" s="9"/>
      <c r="D8" s="14">
        <v>127</v>
      </c>
      <c r="E8" s="14">
        <v>39</v>
      </c>
      <c r="F8" s="14">
        <v>46</v>
      </c>
      <c r="G8" s="14">
        <v>42</v>
      </c>
      <c r="H8" s="15">
        <v>2</v>
      </c>
      <c r="I8" s="13">
        <v>198</v>
      </c>
      <c r="J8" s="14">
        <v>68</v>
      </c>
      <c r="K8" s="14">
        <v>23</v>
      </c>
      <c r="L8" s="14">
        <v>27</v>
      </c>
      <c r="M8" s="15">
        <v>90</v>
      </c>
      <c r="N8" s="13"/>
      <c r="O8" s="14"/>
      <c r="P8" s="14"/>
      <c r="Q8" s="14"/>
      <c r="R8" s="14"/>
      <c r="S8" s="15"/>
      <c r="T8" s="16"/>
      <c r="U8" s="13" t="s">
        <v>52</v>
      </c>
      <c r="V8" s="17"/>
      <c r="W8" s="17" t="s">
        <v>57</v>
      </c>
      <c r="X8" s="18"/>
      <c r="Y8" s="19"/>
      <c r="Z8" s="13">
        <v>17</v>
      </c>
      <c r="AA8" s="14"/>
      <c r="AB8" s="14"/>
      <c r="AC8" s="14"/>
      <c r="AD8" s="20"/>
      <c r="AE8" s="14">
        <f t="shared" si="0"/>
        <v>-17</v>
      </c>
      <c r="AF8" s="21"/>
      <c r="AG8" s="14"/>
      <c r="AH8" s="14"/>
      <c r="AI8" s="14"/>
      <c r="AJ8" s="14"/>
      <c r="AK8" s="20"/>
      <c r="AL8" s="14">
        <f t="shared" si="1"/>
        <v>0</v>
      </c>
      <c r="AM8" s="21"/>
      <c r="AN8" s="14">
        <v>8</v>
      </c>
      <c r="AO8" s="14">
        <v>75</v>
      </c>
      <c r="AP8" s="14"/>
      <c r="AQ8" s="14"/>
      <c r="AR8" s="14"/>
      <c r="AS8" s="14"/>
      <c r="AT8" s="14"/>
      <c r="AU8" s="14"/>
      <c r="AV8" s="14"/>
      <c r="AW8" s="20"/>
      <c r="AX8" s="14">
        <f t="shared" si="2"/>
        <v>-8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254</v>
      </c>
      <c r="B9" s="107" t="s">
        <v>255</v>
      </c>
      <c r="C9" s="9"/>
      <c r="D9" s="14">
        <v>64</v>
      </c>
      <c r="E9" s="14">
        <v>22</v>
      </c>
      <c r="F9" s="14">
        <v>32</v>
      </c>
      <c r="G9" s="14">
        <v>10</v>
      </c>
      <c r="H9" s="15">
        <v>0</v>
      </c>
      <c r="I9" s="13">
        <v>35</v>
      </c>
      <c r="J9" s="14">
        <v>32</v>
      </c>
      <c r="K9" s="14">
        <v>2</v>
      </c>
      <c r="L9" s="14">
        <v>1</v>
      </c>
      <c r="M9" s="15">
        <v>17</v>
      </c>
      <c r="N9" s="13"/>
      <c r="O9" s="14"/>
      <c r="P9" s="14"/>
      <c r="Q9" s="14"/>
      <c r="R9" s="14"/>
      <c r="S9" s="15"/>
      <c r="T9" s="16"/>
      <c r="U9" s="13" t="s">
        <v>151</v>
      </c>
      <c r="V9" s="17"/>
      <c r="W9" s="17" t="s">
        <v>52</v>
      </c>
      <c r="X9" s="18"/>
      <c r="Y9" s="19"/>
      <c r="Z9" s="13">
        <v>33</v>
      </c>
      <c r="AA9" s="14"/>
      <c r="AB9" s="14"/>
      <c r="AC9" s="14"/>
      <c r="AD9" s="20"/>
      <c r="AE9" s="14">
        <f t="shared" si="0"/>
        <v>-33</v>
      </c>
      <c r="AF9" s="21"/>
      <c r="AG9" s="14"/>
      <c r="AH9" s="14"/>
      <c r="AI9" s="14"/>
      <c r="AJ9" s="14"/>
      <c r="AK9" s="20"/>
      <c r="AL9" s="14">
        <f t="shared" si="1"/>
        <v>0</v>
      </c>
      <c r="AM9" s="21"/>
      <c r="AN9" s="14">
        <v>17</v>
      </c>
      <c r="AO9" s="14"/>
      <c r="AP9" s="14"/>
      <c r="AQ9" s="14"/>
      <c r="AR9" s="14"/>
      <c r="AS9" s="14"/>
      <c r="AT9" s="14"/>
      <c r="AU9" s="14"/>
      <c r="AV9" s="14"/>
      <c r="AW9" s="20"/>
      <c r="AX9" s="14">
        <f t="shared" si="2"/>
        <v>-17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256</v>
      </c>
      <c r="B10" s="107" t="s">
        <v>257</v>
      </c>
      <c r="C10" s="9"/>
      <c r="D10" s="14">
        <v>111</v>
      </c>
      <c r="E10" s="14">
        <v>27</v>
      </c>
      <c r="F10" s="14">
        <v>54</v>
      </c>
      <c r="G10" s="14">
        <v>30</v>
      </c>
      <c r="H10" s="15">
        <v>0</v>
      </c>
      <c r="I10" s="13">
        <v>181</v>
      </c>
      <c r="J10" s="14">
        <v>61</v>
      </c>
      <c r="K10" s="14">
        <v>11</v>
      </c>
      <c r="L10" s="14">
        <v>29</v>
      </c>
      <c r="M10" s="15">
        <v>91</v>
      </c>
      <c r="N10" s="13"/>
      <c r="O10" s="14"/>
      <c r="P10" s="14"/>
      <c r="Q10" s="14"/>
      <c r="R10" s="14"/>
      <c r="S10" s="15"/>
      <c r="T10" s="16"/>
      <c r="U10" s="13" t="s">
        <v>48</v>
      </c>
      <c r="V10" s="17"/>
      <c r="W10" s="17" t="s">
        <v>6</v>
      </c>
      <c r="X10" s="18"/>
      <c r="Y10" s="19"/>
      <c r="Z10" s="13">
        <v>33</v>
      </c>
      <c r="AA10" s="14"/>
      <c r="AB10" s="14"/>
      <c r="AC10" s="14"/>
      <c r="AD10" s="20"/>
      <c r="AE10" s="14">
        <f t="shared" si="0"/>
        <v>-33</v>
      </c>
      <c r="AF10" s="21"/>
      <c r="AG10" s="14"/>
      <c r="AH10" s="14"/>
      <c r="AI10" s="14"/>
      <c r="AJ10" s="14"/>
      <c r="AK10" s="20"/>
      <c r="AL10" s="14">
        <f t="shared" si="1"/>
        <v>0</v>
      </c>
      <c r="AM10" s="21"/>
      <c r="AN10" s="14">
        <v>4</v>
      </c>
      <c r="AO10" s="14">
        <v>100</v>
      </c>
      <c r="AP10" s="14"/>
      <c r="AQ10" s="14"/>
      <c r="AR10" s="14"/>
      <c r="AS10" s="14"/>
      <c r="AT10" s="14"/>
      <c r="AU10" s="14"/>
      <c r="AV10" s="14"/>
      <c r="AW10" s="20"/>
      <c r="AX10" s="14">
        <f t="shared" si="2"/>
        <v>-4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258</v>
      </c>
      <c r="B11" s="107" t="s">
        <v>259</v>
      </c>
      <c r="C11" s="9"/>
      <c r="D11" s="14">
        <v>147</v>
      </c>
      <c r="E11" s="14">
        <v>51</v>
      </c>
      <c r="F11" s="14">
        <v>45</v>
      </c>
      <c r="G11" s="14">
        <v>51</v>
      </c>
      <c r="H11" s="15">
        <v>3</v>
      </c>
      <c r="I11" s="13">
        <v>295</v>
      </c>
      <c r="J11" s="14">
        <v>97</v>
      </c>
      <c r="K11" s="14">
        <v>34</v>
      </c>
      <c r="L11" s="14">
        <v>66</v>
      </c>
      <c r="M11" s="15">
        <v>99</v>
      </c>
      <c r="N11" s="13"/>
      <c r="O11" s="14"/>
      <c r="P11" s="14"/>
      <c r="Q11" s="14"/>
      <c r="R11" s="14"/>
      <c r="S11" s="15"/>
      <c r="T11" s="16"/>
      <c r="U11" s="13" t="s">
        <v>49</v>
      </c>
      <c r="V11" s="17"/>
      <c r="W11" s="17" t="s">
        <v>45</v>
      </c>
      <c r="X11" s="18"/>
      <c r="Y11" s="19"/>
      <c r="Z11" s="13">
        <v>67</v>
      </c>
      <c r="AA11" s="14"/>
      <c r="AB11" s="14"/>
      <c r="AC11" s="14"/>
      <c r="AD11" s="20"/>
      <c r="AE11" s="14">
        <f t="shared" si="0"/>
        <v>-67</v>
      </c>
      <c r="AF11" s="21"/>
      <c r="AG11" s="14"/>
      <c r="AH11" s="14"/>
      <c r="AI11" s="14"/>
      <c r="AJ11" s="14"/>
      <c r="AK11" s="20"/>
      <c r="AL11" s="14">
        <f t="shared" si="1"/>
        <v>0</v>
      </c>
      <c r="AM11" s="21"/>
      <c r="AN11" s="14"/>
      <c r="AO11" s="14">
        <v>67</v>
      </c>
      <c r="AP11" s="14"/>
      <c r="AQ11" s="14"/>
      <c r="AR11" s="14"/>
      <c r="AS11" s="14"/>
      <c r="AT11" s="14"/>
      <c r="AU11" s="14"/>
      <c r="AV11" s="14"/>
      <c r="AW11" s="20"/>
      <c r="AX11" s="14">
        <f t="shared" si="2"/>
        <v>0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260</v>
      </c>
      <c r="B12" s="107" t="s">
        <v>261</v>
      </c>
      <c r="C12" s="9"/>
      <c r="D12" s="14">
        <v>160</v>
      </c>
      <c r="E12" s="14">
        <v>56</v>
      </c>
      <c r="F12" s="14">
        <v>56</v>
      </c>
      <c r="G12" s="14">
        <v>48</v>
      </c>
      <c r="H12" s="15">
        <v>10</v>
      </c>
      <c r="I12" s="13">
        <v>244</v>
      </c>
      <c r="J12" s="14">
        <v>87</v>
      </c>
      <c r="K12" s="14">
        <v>23</v>
      </c>
      <c r="L12" s="14">
        <v>48</v>
      </c>
      <c r="M12" s="15">
        <v>92</v>
      </c>
      <c r="N12" s="13"/>
      <c r="O12" s="14"/>
      <c r="P12" s="14"/>
      <c r="Q12" s="14"/>
      <c r="R12" s="14"/>
      <c r="S12" s="15"/>
      <c r="T12" s="16"/>
      <c r="U12" s="13" t="s">
        <v>49</v>
      </c>
      <c r="V12" s="17"/>
      <c r="W12" s="17" t="s">
        <v>45</v>
      </c>
      <c r="X12" s="18"/>
      <c r="Y12" s="19"/>
      <c r="Z12" s="13">
        <v>17</v>
      </c>
      <c r="AA12" s="14"/>
      <c r="AB12" s="14"/>
      <c r="AC12" s="14"/>
      <c r="AD12" s="20"/>
      <c r="AE12" s="14">
        <f t="shared" si="0"/>
        <v>-17</v>
      </c>
      <c r="AF12" s="21"/>
      <c r="AG12" s="14"/>
      <c r="AH12" s="14"/>
      <c r="AI12" s="14"/>
      <c r="AJ12" s="14"/>
      <c r="AK12" s="20"/>
      <c r="AL12" s="14">
        <f t="shared" si="1"/>
        <v>0</v>
      </c>
      <c r="AM12" s="21"/>
      <c r="AN12" s="14">
        <v>25</v>
      </c>
      <c r="AO12" s="14">
        <v>92</v>
      </c>
      <c r="AP12" s="14"/>
      <c r="AQ12" s="14"/>
      <c r="AR12" s="14"/>
      <c r="AS12" s="14"/>
      <c r="AT12" s="14"/>
      <c r="AU12" s="14"/>
      <c r="AV12" s="14"/>
      <c r="AW12" s="20"/>
      <c r="AX12" s="14">
        <f t="shared" si="2"/>
        <v>-25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262</v>
      </c>
      <c r="B13" s="107" t="s">
        <v>263</v>
      </c>
      <c r="C13" s="9"/>
      <c r="D13" s="14">
        <v>232</v>
      </c>
      <c r="E13" s="14">
        <v>69</v>
      </c>
      <c r="F13" s="14">
        <v>60</v>
      </c>
      <c r="G13" s="14">
        <v>103</v>
      </c>
      <c r="H13" s="15">
        <v>34</v>
      </c>
      <c r="I13" s="13">
        <v>333</v>
      </c>
      <c r="J13" s="14">
        <v>106</v>
      </c>
      <c r="K13" s="14">
        <v>32</v>
      </c>
      <c r="L13" s="14">
        <v>97</v>
      </c>
      <c r="M13" s="15">
        <v>99</v>
      </c>
      <c r="N13" s="13"/>
      <c r="O13" s="14"/>
      <c r="P13" s="14"/>
      <c r="Q13" s="14"/>
      <c r="R13" s="14"/>
      <c r="S13" s="15"/>
      <c r="T13" s="16"/>
      <c r="U13" s="13" t="s">
        <v>7</v>
      </c>
      <c r="V13" s="17"/>
      <c r="W13" s="17" t="s">
        <v>7</v>
      </c>
      <c r="X13" s="18"/>
      <c r="Y13" s="19"/>
      <c r="Z13" s="13">
        <v>50</v>
      </c>
      <c r="AA13" s="14"/>
      <c r="AB13" s="14"/>
      <c r="AC13" s="14"/>
      <c r="AD13" s="20"/>
      <c r="AE13" s="14">
        <f t="shared" si="0"/>
        <v>-50</v>
      </c>
      <c r="AF13" s="21"/>
      <c r="AG13" s="14"/>
      <c r="AH13" s="14"/>
      <c r="AI13" s="14"/>
      <c r="AJ13" s="14"/>
      <c r="AK13" s="20"/>
      <c r="AL13" s="14">
        <f t="shared" si="1"/>
        <v>0</v>
      </c>
      <c r="AM13" s="21"/>
      <c r="AN13" s="14">
        <v>33</v>
      </c>
      <c r="AO13" s="14">
        <v>100</v>
      </c>
      <c r="AP13" s="14"/>
      <c r="AQ13" s="14"/>
      <c r="AR13" s="14"/>
      <c r="AS13" s="14"/>
      <c r="AT13" s="14"/>
      <c r="AU13" s="14"/>
      <c r="AV13" s="14"/>
      <c r="AW13" s="20"/>
      <c r="AX13" s="14">
        <f t="shared" si="2"/>
        <v>-33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113</v>
      </c>
      <c r="B14" s="108" t="s">
        <v>264</v>
      </c>
      <c r="C14" s="9"/>
      <c r="D14" s="14">
        <v>98</v>
      </c>
      <c r="E14" s="14">
        <v>38</v>
      </c>
      <c r="F14" s="14">
        <v>37</v>
      </c>
      <c r="G14" s="14">
        <v>23</v>
      </c>
      <c r="H14" s="15">
        <v>3</v>
      </c>
      <c r="I14" s="13">
        <v>169</v>
      </c>
      <c r="J14" s="14">
        <v>60</v>
      </c>
      <c r="K14" s="14">
        <v>20</v>
      </c>
      <c r="L14" s="14">
        <v>27</v>
      </c>
      <c r="M14" s="15">
        <v>82</v>
      </c>
      <c r="N14" s="13"/>
      <c r="O14" s="14"/>
      <c r="P14" s="14"/>
      <c r="Q14" s="14"/>
      <c r="R14" s="14"/>
      <c r="S14" s="15"/>
      <c r="T14" s="16"/>
      <c r="U14" s="13" t="s">
        <v>52</v>
      </c>
      <c r="V14" s="17"/>
      <c r="W14" s="17" t="s">
        <v>57</v>
      </c>
      <c r="X14" s="18"/>
      <c r="Y14" s="19"/>
      <c r="Z14" s="30">
        <v>0</v>
      </c>
      <c r="AA14" s="14"/>
      <c r="AB14" s="14"/>
      <c r="AC14" s="14"/>
      <c r="AD14" s="20"/>
      <c r="AE14" s="14">
        <f t="shared" si="0"/>
        <v>0</v>
      </c>
      <c r="AF14" s="21"/>
      <c r="AG14" s="28"/>
      <c r="AH14" s="14"/>
      <c r="AI14" s="14"/>
      <c r="AJ14" s="14"/>
      <c r="AK14" s="20"/>
      <c r="AL14" s="14">
        <f t="shared" si="1"/>
        <v>0</v>
      </c>
      <c r="AM14" s="21"/>
      <c r="AN14" s="28">
        <v>17</v>
      </c>
      <c r="AO14" s="14">
        <v>67</v>
      </c>
      <c r="AP14" s="14"/>
      <c r="AQ14" s="14"/>
      <c r="AR14" s="14"/>
      <c r="AS14" s="14"/>
      <c r="AT14" s="14"/>
      <c r="AU14" s="14"/>
      <c r="AV14" s="14"/>
      <c r="AW14" s="20"/>
      <c r="AX14" s="14">
        <f t="shared" si="2"/>
        <v>-17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265</v>
      </c>
      <c r="B15" s="107" t="s">
        <v>266</v>
      </c>
      <c r="C15" s="32"/>
      <c r="D15" s="14">
        <v>181</v>
      </c>
      <c r="E15" s="14">
        <v>49</v>
      </c>
      <c r="F15" s="14">
        <v>24</v>
      </c>
      <c r="G15" s="14">
        <v>108</v>
      </c>
      <c r="H15" s="15">
        <v>37</v>
      </c>
      <c r="I15" s="13">
        <v>396</v>
      </c>
      <c r="J15" s="14">
        <v>142</v>
      </c>
      <c r="K15" s="14">
        <v>49</v>
      </c>
      <c r="L15" s="14">
        <v>113</v>
      </c>
      <c r="M15" s="15">
        <v>96</v>
      </c>
      <c r="N15" s="13"/>
      <c r="O15" s="14"/>
      <c r="P15" s="14"/>
      <c r="Q15" s="14"/>
      <c r="R15" s="14"/>
      <c r="S15" s="15"/>
      <c r="T15" s="16"/>
      <c r="U15" s="13" t="s">
        <v>6</v>
      </c>
      <c r="V15" s="17"/>
      <c r="W15" s="17" t="s">
        <v>7</v>
      </c>
      <c r="X15" s="18"/>
      <c r="Y15" s="19"/>
      <c r="Z15" s="13">
        <v>67</v>
      </c>
      <c r="AA15" s="14"/>
      <c r="AB15" s="14"/>
      <c r="AC15" s="14"/>
      <c r="AD15" s="20"/>
      <c r="AE15" s="14">
        <f t="shared" si="0"/>
        <v>-67</v>
      </c>
      <c r="AF15" s="21"/>
      <c r="AG15" s="14"/>
      <c r="AH15" s="14"/>
      <c r="AI15" s="14"/>
      <c r="AJ15" s="14"/>
      <c r="AK15" s="20"/>
      <c r="AL15" s="14">
        <f t="shared" si="1"/>
        <v>0</v>
      </c>
      <c r="AM15" s="21"/>
      <c r="AN15" s="14">
        <v>48</v>
      </c>
      <c r="AO15" s="14">
        <v>92</v>
      </c>
      <c r="AP15" s="14"/>
      <c r="AQ15" s="14"/>
      <c r="AR15" s="14"/>
      <c r="AS15" s="14"/>
      <c r="AT15" s="14"/>
      <c r="AU15" s="14"/>
      <c r="AV15" s="14"/>
      <c r="AW15" s="20"/>
      <c r="AX15" s="14">
        <f t="shared" si="2"/>
        <v>-48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267</v>
      </c>
      <c r="B16" s="107" t="s">
        <v>268</v>
      </c>
      <c r="C16" s="32"/>
      <c r="D16" s="14">
        <v>162</v>
      </c>
      <c r="E16" s="14">
        <v>62</v>
      </c>
      <c r="F16" s="14">
        <v>50</v>
      </c>
      <c r="G16" s="14">
        <v>50</v>
      </c>
      <c r="H16" s="15">
        <v>13</v>
      </c>
      <c r="I16" s="13">
        <v>306</v>
      </c>
      <c r="J16" s="14">
        <v>128</v>
      </c>
      <c r="K16" s="14">
        <v>41</v>
      </c>
      <c r="L16" s="14">
        <v>51</v>
      </c>
      <c r="M16" s="15">
        <v>93</v>
      </c>
      <c r="N16" s="13"/>
      <c r="O16" s="14"/>
      <c r="P16" s="14"/>
      <c r="Q16" s="14"/>
      <c r="R16" s="14"/>
      <c r="S16" s="15"/>
      <c r="T16" s="16"/>
      <c r="U16" s="13" t="s">
        <v>49</v>
      </c>
      <c r="V16" s="17"/>
      <c r="W16" s="17" t="s">
        <v>7</v>
      </c>
      <c r="X16" s="18"/>
      <c r="Y16" s="19"/>
      <c r="Z16" s="13">
        <v>50</v>
      </c>
      <c r="AA16" s="14"/>
      <c r="AB16" s="14"/>
      <c r="AC16" s="14"/>
      <c r="AD16" s="20"/>
      <c r="AE16" s="14">
        <f t="shared" si="0"/>
        <v>-50</v>
      </c>
      <c r="AF16" s="21"/>
      <c r="AG16" s="14"/>
      <c r="AH16" s="14"/>
      <c r="AI16" s="14"/>
      <c r="AJ16" s="14"/>
      <c r="AK16" s="20"/>
      <c r="AL16" s="14">
        <f t="shared" si="1"/>
        <v>0</v>
      </c>
      <c r="AM16" s="21"/>
      <c r="AN16" s="14">
        <v>42</v>
      </c>
      <c r="AO16" s="14">
        <v>83</v>
      </c>
      <c r="AP16" s="14"/>
      <c r="AQ16" s="14"/>
      <c r="AR16" s="14"/>
      <c r="AS16" s="14"/>
      <c r="AT16" s="14"/>
      <c r="AU16" s="14"/>
      <c r="AV16" s="14"/>
      <c r="AW16" s="20"/>
      <c r="AX16" s="14">
        <f t="shared" si="2"/>
        <v>-42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269</v>
      </c>
      <c r="B17" s="107" t="s">
        <v>270</v>
      </c>
      <c r="C17" s="32"/>
      <c r="D17" s="14">
        <v>147</v>
      </c>
      <c r="E17" s="14">
        <v>53</v>
      </c>
      <c r="F17" s="14">
        <v>65</v>
      </c>
      <c r="G17" s="14">
        <v>29</v>
      </c>
      <c r="H17" s="15">
        <v>0</v>
      </c>
      <c r="I17" s="13">
        <v>164</v>
      </c>
      <c r="J17" s="14">
        <v>60</v>
      </c>
      <c r="K17" s="14">
        <v>16</v>
      </c>
      <c r="L17" s="14">
        <v>26</v>
      </c>
      <c r="M17" s="15">
        <v>81</v>
      </c>
      <c r="N17" s="13"/>
      <c r="O17" s="14"/>
      <c r="P17" s="14"/>
      <c r="Q17" s="14"/>
      <c r="R17" s="14"/>
      <c r="S17" s="15"/>
      <c r="T17" s="16"/>
      <c r="U17" s="13" t="s">
        <v>48</v>
      </c>
      <c r="V17" s="17"/>
      <c r="W17" s="17" t="s">
        <v>6</v>
      </c>
      <c r="X17" s="18"/>
      <c r="Y17" s="19"/>
      <c r="Z17" s="13">
        <v>17</v>
      </c>
      <c r="AA17" s="14"/>
      <c r="AB17" s="14"/>
      <c r="AC17" s="14"/>
      <c r="AD17" s="20"/>
      <c r="AE17" s="14">
        <f t="shared" si="0"/>
        <v>-17</v>
      </c>
      <c r="AF17" s="21"/>
      <c r="AG17" s="14"/>
      <c r="AH17" s="14"/>
      <c r="AI17" s="14"/>
      <c r="AJ17" s="14"/>
      <c r="AK17" s="20"/>
      <c r="AL17" s="14">
        <f t="shared" si="1"/>
        <v>0</v>
      </c>
      <c r="AM17" s="21"/>
      <c r="AN17" s="14">
        <v>8</v>
      </c>
      <c r="AO17" s="14">
        <v>67</v>
      </c>
      <c r="AP17" s="14"/>
      <c r="AQ17" s="14"/>
      <c r="AR17" s="14"/>
      <c r="AS17" s="14"/>
      <c r="AT17" s="14"/>
      <c r="AU17" s="14"/>
      <c r="AV17" s="14"/>
      <c r="AW17" s="20"/>
      <c r="AX17" s="14">
        <f t="shared" si="2"/>
        <v>-8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271</v>
      </c>
      <c r="B18" s="107" t="s">
        <v>272</v>
      </c>
      <c r="C18" s="32"/>
      <c r="D18" s="14">
        <v>142</v>
      </c>
      <c r="E18" s="14">
        <v>612</v>
      </c>
      <c r="F18" s="14">
        <v>49</v>
      </c>
      <c r="G18" s="14">
        <v>32</v>
      </c>
      <c r="H18" s="15">
        <v>6</v>
      </c>
      <c r="I18" s="13">
        <v>141</v>
      </c>
      <c r="J18" s="14">
        <v>62</v>
      </c>
      <c r="K18" s="14">
        <v>20</v>
      </c>
      <c r="L18" s="14">
        <v>21</v>
      </c>
      <c r="M18" s="15">
        <v>70</v>
      </c>
      <c r="N18" s="13"/>
      <c r="O18" s="14"/>
      <c r="P18" s="14"/>
      <c r="Q18" s="14"/>
      <c r="R18" s="14"/>
      <c r="S18" s="15"/>
      <c r="T18" s="16"/>
      <c r="U18" s="13" t="s">
        <v>52</v>
      </c>
      <c r="V18" s="17"/>
      <c r="W18" s="17" t="s">
        <v>5</v>
      </c>
      <c r="X18" s="18"/>
      <c r="Y18" s="19"/>
      <c r="Z18" s="13">
        <v>33</v>
      </c>
      <c r="AA18" s="14"/>
      <c r="AB18" s="14"/>
      <c r="AC18" s="14"/>
      <c r="AD18" s="20"/>
      <c r="AE18" s="14">
        <f t="shared" si="0"/>
        <v>-33</v>
      </c>
      <c r="AF18" s="21"/>
      <c r="AG18" s="14"/>
      <c r="AH18" s="14"/>
      <c r="AI18" s="14"/>
      <c r="AJ18" s="14"/>
      <c r="AK18" s="20"/>
      <c r="AL18" s="14">
        <f t="shared" si="1"/>
        <v>0</v>
      </c>
      <c r="AM18" s="21"/>
      <c r="AN18" s="14">
        <v>17</v>
      </c>
      <c r="AO18" s="14">
        <v>50</v>
      </c>
      <c r="AP18" s="14"/>
      <c r="AQ18" s="14"/>
      <c r="AR18" s="14"/>
      <c r="AS18" s="14"/>
      <c r="AT18" s="14"/>
      <c r="AU18" s="14"/>
      <c r="AV18" s="14"/>
      <c r="AW18" s="20"/>
      <c r="AX18" s="14">
        <f t="shared" si="2"/>
        <v>-17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273</v>
      </c>
      <c r="B19" s="107" t="s">
        <v>274</v>
      </c>
      <c r="C19" s="32"/>
      <c r="D19" s="14">
        <v>117</v>
      </c>
      <c r="E19" s="14">
        <v>43</v>
      </c>
      <c r="F19" s="14">
        <v>50</v>
      </c>
      <c r="G19" s="14">
        <v>24</v>
      </c>
      <c r="H19" s="15">
        <v>4</v>
      </c>
      <c r="I19" s="13">
        <v>199</v>
      </c>
      <c r="J19" s="14">
        <v>75</v>
      </c>
      <c r="K19" s="14">
        <v>24</v>
      </c>
      <c r="L19" s="14">
        <v>32</v>
      </c>
      <c r="M19" s="15">
        <v>84</v>
      </c>
      <c r="N19" s="13"/>
      <c r="O19" s="14"/>
      <c r="P19" s="14"/>
      <c r="Q19" s="14"/>
      <c r="R19" s="14"/>
      <c r="S19" s="15"/>
      <c r="T19" s="16"/>
      <c r="U19" s="13" t="s">
        <v>52</v>
      </c>
      <c r="V19" s="17"/>
      <c r="W19" s="17" t="s">
        <v>6</v>
      </c>
      <c r="X19" s="18"/>
      <c r="Y19" s="19"/>
      <c r="Z19" s="13">
        <v>17</v>
      </c>
      <c r="AA19" s="14"/>
      <c r="AB19" s="14"/>
      <c r="AC19" s="14"/>
      <c r="AD19" s="20"/>
      <c r="AE19" s="14">
        <f t="shared" si="0"/>
        <v>-17</v>
      </c>
      <c r="AF19" s="21"/>
      <c r="AG19" s="14"/>
      <c r="AH19" s="14"/>
      <c r="AI19" s="14"/>
      <c r="AJ19" s="14"/>
      <c r="AK19" s="20"/>
      <c r="AL19" s="14">
        <f t="shared" si="1"/>
        <v>0</v>
      </c>
      <c r="AM19" s="21"/>
      <c r="AN19" s="14">
        <v>13</v>
      </c>
      <c r="AO19" s="14">
        <v>67</v>
      </c>
      <c r="AP19" s="14"/>
      <c r="AQ19" s="14"/>
      <c r="AR19" s="14"/>
      <c r="AS19" s="14"/>
      <c r="AT19" s="14"/>
      <c r="AU19" s="14"/>
      <c r="AV19" s="14"/>
      <c r="AW19" s="20"/>
      <c r="AX19" s="14">
        <f t="shared" si="2"/>
        <v>-13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275</v>
      </c>
      <c r="B20" s="108" t="s">
        <v>276</v>
      </c>
      <c r="C20" s="32"/>
      <c r="D20" s="14">
        <v>181</v>
      </c>
      <c r="E20" s="14">
        <v>72</v>
      </c>
      <c r="F20" s="14">
        <v>49</v>
      </c>
      <c r="G20" s="14">
        <v>60</v>
      </c>
      <c r="H20" s="15">
        <v>19</v>
      </c>
      <c r="I20" s="13">
        <v>329</v>
      </c>
      <c r="J20" s="14">
        <v>129</v>
      </c>
      <c r="K20" s="14">
        <v>45</v>
      </c>
      <c r="L20" s="14">
        <v>63</v>
      </c>
      <c r="M20" s="15">
        <v>95</v>
      </c>
      <c r="N20" s="13"/>
      <c r="O20" s="14"/>
      <c r="P20" s="14"/>
      <c r="Q20" s="14"/>
      <c r="R20" s="14"/>
      <c r="S20" s="15"/>
      <c r="T20" s="16"/>
      <c r="U20" s="13" t="s">
        <v>5</v>
      </c>
      <c r="V20" s="17"/>
      <c r="W20" s="17" t="s">
        <v>45</v>
      </c>
      <c r="X20" s="18"/>
      <c r="Y20" s="19"/>
      <c r="Z20" s="13">
        <v>50</v>
      </c>
      <c r="AA20" s="14"/>
      <c r="AB20" s="14"/>
      <c r="AC20" s="14"/>
      <c r="AD20" s="20"/>
      <c r="AE20" s="14">
        <f t="shared" si="0"/>
        <v>-50</v>
      </c>
      <c r="AF20" s="21"/>
      <c r="AG20" s="14"/>
      <c r="AH20" s="14"/>
      <c r="AI20" s="14"/>
      <c r="AJ20" s="14"/>
      <c r="AK20" s="20"/>
      <c r="AL20" s="14">
        <f t="shared" si="1"/>
        <v>0</v>
      </c>
      <c r="AM20" s="21"/>
      <c r="AN20" s="14">
        <v>21</v>
      </c>
      <c r="AO20" s="14">
        <v>83</v>
      </c>
      <c r="AP20" s="14"/>
      <c r="AQ20" s="14"/>
      <c r="AR20" s="14"/>
      <c r="AS20" s="14"/>
      <c r="AT20" s="14"/>
      <c r="AU20" s="14"/>
      <c r="AV20" s="14"/>
      <c r="AW20" s="20"/>
      <c r="AX20" s="14">
        <f t="shared" si="2"/>
        <v>-21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277</v>
      </c>
      <c r="B21" s="108" t="s">
        <v>272</v>
      </c>
      <c r="C21" s="9"/>
      <c r="D21" s="14">
        <v>81</v>
      </c>
      <c r="E21" s="14">
        <v>24</v>
      </c>
      <c r="F21" s="14">
        <v>34</v>
      </c>
      <c r="G21" s="14">
        <v>23</v>
      </c>
      <c r="H21" s="15">
        <v>1</v>
      </c>
      <c r="I21" s="13">
        <v>169</v>
      </c>
      <c r="J21" s="14">
        <v>36</v>
      </c>
      <c r="K21" s="14">
        <v>12</v>
      </c>
      <c r="L21" s="14">
        <v>41</v>
      </c>
      <c r="M21" s="15">
        <v>89</v>
      </c>
      <c r="N21" s="13"/>
      <c r="O21" s="14"/>
      <c r="P21" s="14"/>
      <c r="Q21" s="14"/>
      <c r="R21" s="14"/>
      <c r="S21" s="15"/>
      <c r="T21" s="16"/>
      <c r="U21" s="13" t="s">
        <v>4</v>
      </c>
      <c r="V21" s="17"/>
      <c r="W21" s="17" t="s">
        <v>45</v>
      </c>
      <c r="X21" s="18"/>
      <c r="Y21" s="19"/>
      <c r="Z21" s="13">
        <v>17</v>
      </c>
      <c r="AA21" s="14"/>
      <c r="AB21" s="14"/>
      <c r="AC21" s="14"/>
      <c r="AD21" s="20"/>
      <c r="AE21" s="14">
        <f t="shared" si="0"/>
        <v>-17</v>
      </c>
      <c r="AF21" s="21"/>
      <c r="AG21" s="14"/>
      <c r="AH21" s="14"/>
      <c r="AI21" s="14"/>
      <c r="AJ21" s="14"/>
      <c r="AK21" s="20"/>
      <c r="AL21" s="14">
        <f t="shared" si="1"/>
        <v>0</v>
      </c>
      <c r="AM21" s="21"/>
      <c r="AN21" s="14">
        <v>8</v>
      </c>
      <c r="AO21" s="14">
        <v>83</v>
      </c>
      <c r="AP21" s="14"/>
      <c r="AQ21" s="14"/>
      <c r="AR21" s="14"/>
      <c r="AS21" s="14"/>
      <c r="AT21" s="14"/>
      <c r="AU21" s="14"/>
      <c r="AV21" s="14"/>
      <c r="AW21" s="20"/>
      <c r="AX21" s="14">
        <f t="shared" si="2"/>
        <v>-8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106" t="s">
        <v>278</v>
      </c>
      <c r="B22" s="107" t="s">
        <v>279</v>
      </c>
      <c r="C22" s="9"/>
      <c r="D22" s="14">
        <v>234</v>
      </c>
      <c r="E22" s="14">
        <v>63</v>
      </c>
      <c r="F22" s="14">
        <v>51</v>
      </c>
      <c r="G22" s="14">
        <v>120</v>
      </c>
      <c r="H22" s="15">
        <v>39</v>
      </c>
      <c r="I22" s="13"/>
      <c r="J22" s="14"/>
      <c r="K22" s="14"/>
      <c r="L22" s="14"/>
      <c r="M22" s="15"/>
      <c r="N22" s="13"/>
      <c r="O22" s="14"/>
      <c r="P22" s="14"/>
      <c r="Q22" s="14"/>
      <c r="R22" s="14"/>
      <c r="S22" s="15"/>
      <c r="T22" s="16"/>
      <c r="U22" s="13" t="s">
        <v>49</v>
      </c>
      <c r="V22" s="17"/>
      <c r="W22" s="17"/>
      <c r="X22" s="18"/>
      <c r="Y22" s="19"/>
      <c r="Z22" s="13">
        <v>67</v>
      </c>
      <c r="AA22" s="14"/>
      <c r="AB22" s="14"/>
      <c r="AC22" s="14"/>
      <c r="AD22" s="20"/>
      <c r="AE22" s="14">
        <f t="shared" si="0"/>
        <v>-67</v>
      </c>
      <c r="AF22" s="21"/>
      <c r="AG22" s="14"/>
      <c r="AH22" s="14"/>
      <c r="AI22" s="14"/>
      <c r="AJ22" s="14"/>
      <c r="AK22" s="20"/>
      <c r="AL22" s="14">
        <f t="shared" si="1"/>
        <v>0</v>
      </c>
      <c r="AM22" s="21"/>
      <c r="AN22" s="14">
        <v>4</v>
      </c>
      <c r="AO22" s="14"/>
      <c r="AP22" s="14"/>
      <c r="AQ22" s="14"/>
      <c r="AR22" s="14"/>
      <c r="AS22" s="14"/>
      <c r="AT22" s="14"/>
      <c r="AU22" s="14"/>
      <c r="AV22" s="14"/>
      <c r="AW22" s="20"/>
      <c r="AX22" s="14">
        <f t="shared" si="2"/>
        <v>-4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106" t="s">
        <v>280</v>
      </c>
      <c r="B23" s="107" t="s">
        <v>281</v>
      </c>
      <c r="C23" s="9"/>
      <c r="D23" s="14">
        <v>111</v>
      </c>
      <c r="E23" s="14">
        <v>38</v>
      </c>
      <c r="F23" s="14">
        <v>56</v>
      </c>
      <c r="G23" s="14">
        <v>17</v>
      </c>
      <c r="H23" s="15">
        <v>0</v>
      </c>
      <c r="I23" s="13">
        <v>141</v>
      </c>
      <c r="J23" s="14">
        <v>51</v>
      </c>
      <c r="K23" s="14">
        <v>16</v>
      </c>
      <c r="L23" s="14">
        <v>18</v>
      </c>
      <c r="M23" s="15">
        <v>78</v>
      </c>
      <c r="N23" s="13"/>
      <c r="O23" s="14"/>
      <c r="P23" s="14"/>
      <c r="Q23" s="14"/>
      <c r="R23" s="14"/>
      <c r="S23" s="15"/>
      <c r="T23" s="16"/>
      <c r="U23" s="13" t="s">
        <v>48</v>
      </c>
      <c r="V23" s="17"/>
      <c r="W23" s="17" t="s">
        <v>57</v>
      </c>
      <c r="X23" s="18"/>
      <c r="Y23" s="19"/>
      <c r="Z23" s="13">
        <v>33</v>
      </c>
      <c r="AA23" s="14"/>
      <c r="AB23" s="14"/>
      <c r="AC23" s="14"/>
      <c r="AD23" s="20"/>
      <c r="AE23" s="14">
        <f t="shared" si="0"/>
        <v>-33</v>
      </c>
      <c r="AF23" s="21"/>
      <c r="AG23" s="14"/>
      <c r="AH23" s="14"/>
      <c r="AI23" s="14"/>
      <c r="AJ23" s="14"/>
      <c r="AK23" s="20"/>
      <c r="AL23" s="14">
        <f t="shared" si="1"/>
        <v>0</v>
      </c>
      <c r="AM23" s="21"/>
      <c r="AN23" s="14">
        <v>13</v>
      </c>
      <c r="AO23" s="14">
        <v>17</v>
      </c>
      <c r="AP23" s="14"/>
      <c r="AQ23" s="14"/>
      <c r="AR23" s="14"/>
      <c r="AS23" s="14"/>
      <c r="AT23" s="14"/>
      <c r="AU23" s="14"/>
      <c r="AV23" s="14"/>
      <c r="AW23" s="20"/>
      <c r="AX23" s="14">
        <f t="shared" si="2"/>
        <v>-13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106" t="s">
        <v>282</v>
      </c>
      <c r="B24" s="107" t="s">
        <v>283</v>
      </c>
      <c r="C24" s="9"/>
      <c r="D24" s="14">
        <v>110</v>
      </c>
      <c r="E24" s="14">
        <v>47</v>
      </c>
      <c r="F24" s="14">
        <v>43</v>
      </c>
      <c r="G24" s="14">
        <v>20</v>
      </c>
      <c r="H24" s="15">
        <v>0</v>
      </c>
      <c r="I24" s="13">
        <v>101</v>
      </c>
      <c r="J24" s="14">
        <v>48</v>
      </c>
      <c r="K24" s="14">
        <v>15</v>
      </c>
      <c r="L24" s="14">
        <v>12</v>
      </c>
      <c r="M24" s="15">
        <v>63</v>
      </c>
      <c r="N24" s="13"/>
      <c r="O24" s="14"/>
      <c r="P24" s="14"/>
      <c r="Q24" s="14"/>
      <c r="R24" s="14"/>
      <c r="S24" s="15"/>
      <c r="T24" s="16"/>
      <c r="U24" s="13" t="s">
        <v>151</v>
      </c>
      <c r="V24" s="17"/>
      <c r="W24" s="17" t="s">
        <v>52</v>
      </c>
      <c r="X24" s="18"/>
      <c r="Y24" s="19"/>
      <c r="Z24" s="13">
        <v>17</v>
      </c>
      <c r="AA24" s="14"/>
      <c r="AB24" s="14"/>
      <c r="AC24" s="14"/>
      <c r="AD24" s="20"/>
      <c r="AE24" s="14">
        <f t="shared" si="0"/>
        <v>-17</v>
      </c>
      <c r="AF24" s="21"/>
      <c r="AG24" s="14"/>
      <c r="AH24" s="14"/>
      <c r="AI24" s="14"/>
      <c r="AJ24" s="14"/>
      <c r="AK24" s="20"/>
      <c r="AL24" s="14">
        <f t="shared" si="1"/>
        <v>0</v>
      </c>
      <c r="AM24" s="21"/>
      <c r="AN24" s="14">
        <v>4</v>
      </c>
      <c r="AO24" s="14">
        <v>83</v>
      </c>
      <c r="AP24" s="14"/>
      <c r="AQ24" s="14"/>
      <c r="AR24" s="14"/>
      <c r="AS24" s="14"/>
      <c r="AT24" s="14"/>
      <c r="AU24" s="14"/>
      <c r="AV24" s="14"/>
      <c r="AW24" s="20"/>
      <c r="AX24" s="14">
        <f t="shared" si="2"/>
        <v>-4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106" t="s">
        <v>284</v>
      </c>
      <c r="B25" s="107" t="s">
        <v>142</v>
      </c>
      <c r="C25" s="9"/>
      <c r="D25" s="14">
        <v>168</v>
      </c>
      <c r="E25" s="14">
        <v>50</v>
      </c>
      <c r="F25" s="14">
        <v>53</v>
      </c>
      <c r="G25" s="14">
        <v>65</v>
      </c>
      <c r="H25" s="15">
        <v>22</v>
      </c>
      <c r="I25" s="13">
        <v>363</v>
      </c>
      <c r="J25" s="14">
        <v>134</v>
      </c>
      <c r="K25" s="14">
        <v>47</v>
      </c>
      <c r="L25" s="14">
        <v>84</v>
      </c>
      <c r="M25" s="15">
        <v>100</v>
      </c>
      <c r="N25" s="13"/>
      <c r="O25" s="14"/>
      <c r="P25" s="14"/>
      <c r="Q25" s="14"/>
      <c r="R25" s="14"/>
      <c r="S25" s="15"/>
      <c r="T25" s="16"/>
      <c r="U25" s="13" t="s">
        <v>5</v>
      </c>
      <c r="V25" s="17"/>
      <c r="W25" s="17" t="s">
        <v>106</v>
      </c>
      <c r="X25" s="18"/>
      <c r="Y25" s="19"/>
      <c r="Z25" s="13">
        <v>83</v>
      </c>
      <c r="AA25" s="14"/>
      <c r="AB25" s="14"/>
      <c r="AC25" s="14"/>
      <c r="AD25" s="20"/>
      <c r="AE25" s="14">
        <f t="shared" si="0"/>
        <v>-83</v>
      </c>
      <c r="AF25" s="21"/>
      <c r="AG25" s="14"/>
      <c r="AH25" s="14"/>
      <c r="AI25" s="14"/>
      <c r="AJ25" s="14"/>
      <c r="AK25" s="20"/>
      <c r="AL25" s="14">
        <f t="shared" si="1"/>
        <v>0</v>
      </c>
      <c r="AM25" s="21"/>
      <c r="AN25" s="14">
        <v>38</v>
      </c>
      <c r="AO25" s="14">
        <v>100</v>
      </c>
      <c r="AP25" s="14"/>
      <c r="AQ25" s="14"/>
      <c r="AR25" s="14"/>
      <c r="AS25" s="14"/>
      <c r="AT25" s="14"/>
      <c r="AU25" s="14"/>
      <c r="AV25" s="14"/>
      <c r="AW25" s="20"/>
      <c r="AX25" s="14">
        <f t="shared" si="2"/>
        <v>-38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106" t="s">
        <v>285</v>
      </c>
      <c r="B26" s="107" t="s">
        <v>286</v>
      </c>
      <c r="C26" s="32"/>
      <c r="D26" s="14">
        <v>208</v>
      </c>
      <c r="E26" s="14">
        <v>65</v>
      </c>
      <c r="F26" s="14">
        <v>63</v>
      </c>
      <c r="G26" s="14">
        <v>80</v>
      </c>
      <c r="H26" s="15">
        <v>23</v>
      </c>
      <c r="I26" s="13">
        <v>379</v>
      </c>
      <c r="J26" s="14">
        <v>135</v>
      </c>
      <c r="K26" s="14">
        <v>45</v>
      </c>
      <c r="L26" s="14">
        <v>101</v>
      </c>
      <c r="M26" s="15">
        <v>99</v>
      </c>
      <c r="N26" s="13"/>
      <c r="O26" s="14"/>
      <c r="P26" s="14"/>
      <c r="Q26" s="14"/>
      <c r="R26" s="14"/>
      <c r="S26" s="15"/>
      <c r="T26" s="16"/>
      <c r="U26" s="13" t="s">
        <v>57</v>
      </c>
      <c r="V26" s="17"/>
      <c r="W26" s="17" t="s">
        <v>106</v>
      </c>
      <c r="X26" s="18"/>
      <c r="Y26" s="19"/>
      <c r="Z26" s="13">
        <v>33</v>
      </c>
      <c r="AA26" s="14"/>
      <c r="AB26" s="14"/>
      <c r="AC26" s="14"/>
      <c r="AD26" s="20"/>
      <c r="AE26" s="14">
        <f t="shared" si="0"/>
        <v>-33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>
        <v>17</v>
      </c>
      <c r="AO26" s="14">
        <v>100</v>
      </c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-17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106" t="s">
        <v>287</v>
      </c>
      <c r="B27" s="107" t="s">
        <v>288</v>
      </c>
      <c r="C27" s="32"/>
      <c r="D27" s="14">
        <v>86</v>
      </c>
      <c r="E27" s="14">
        <v>26</v>
      </c>
      <c r="F27" s="14">
        <v>38</v>
      </c>
      <c r="G27" s="14">
        <v>22</v>
      </c>
      <c r="H27" s="15">
        <v>1</v>
      </c>
      <c r="I27" s="13"/>
      <c r="J27" s="14"/>
      <c r="K27" s="14"/>
      <c r="L27" s="14"/>
      <c r="M27" s="15"/>
      <c r="N27" s="13"/>
      <c r="O27" s="14"/>
      <c r="P27" s="14"/>
      <c r="Q27" s="14"/>
      <c r="R27" s="14"/>
      <c r="S27" s="15"/>
      <c r="T27" s="16"/>
      <c r="U27" s="13" t="s">
        <v>48</v>
      </c>
      <c r="V27" s="17" t="s">
        <v>289</v>
      </c>
      <c r="W27" s="17" t="s">
        <v>4</v>
      </c>
      <c r="X27" s="18"/>
      <c r="Y27" s="19"/>
      <c r="Z27" s="13">
        <v>17</v>
      </c>
      <c r="AA27" s="14"/>
      <c r="AB27" s="14"/>
      <c r="AC27" s="14"/>
      <c r="AD27" s="20"/>
      <c r="AE27" s="14">
        <f t="shared" si="0"/>
        <v>-17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>
        <v>4</v>
      </c>
      <c r="AO27" s="14">
        <v>50</v>
      </c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-4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106" t="s">
        <v>287</v>
      </c>
      <c r="B28" s="107" t="s">
        <v>283</v>
      </c>
      <c r="C28" s="9"/>
      <c r="D28" s="14">
        <v>94</v>
      </c>
      <c r="E28" s="14">
        <v>34</v>
      </c>
      <c r="F28" s="14">
        <v>44</v>
      </c>
      <c r="G28" s="14">
        <v>16</v>
      </c>
      <c r="H28" s="15">
        <v>0</v>
      </c>
      <c r="I28" s="13"/>
      <c r="J28" s="14"/>
      <c r="K28" s="14"/>
      <c r="L28" s="14"/>
      <c r="M28" s="15"/>
      <c r="N28" s="13"/>
      <c r="O28" s="14"/>
      <c r="P28" s="14"/>
      <c r="Q28" s="14"/>
      <c r="R28" s="14"/>
      <c r="S28" s="15"/>
      <c r="T28" s="16"/>
      <c r="U28" s="13" t="s">
        <v>48</v>
      </c>
      <c r="V28" s="14"/>
      <c r="W28" s="14" t="s">
        <v>49</v>
      </c>
      <c r="X28" s="34"/>
      <c r="Y28" s="19"/>
      <c r="Z28" s="13">
        <v>0</v>
      </c>
      <c r="AA28" s="14"/>
      <c r="AB28" s="14"/>
      <c r="AC28" s="14"/>
      <c r="AD28" s="14"/>
      <c r="AE28" s="14">
        <f t="shared" si="0"/>
        <v>0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>
        <v>21</v>
      </c>
      <c r="AO28" s="14">
        <v>67</v>
      </c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-21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109" t="s">
        <v>290</v>
      </c>
      <c r="B29" s="108" t="s">
        <v>291</v>
      </c>
      <c r="C29" s="9"/>
      <c r="D29" s="14">
        <v>123</v>
      </c>
      <c r="E29" s="14">
        <v>43</v>
      </c>
      <c r="F29" s="14">
        <v>41</v>
      </c>
      <c r="G29" s="14">
        <v>39</v>
      </c>
      <c r="H29" s="15">
        <v>2</v>
      </c>
      <c r="I29" s="13">
        <v>127</v>
      </c>
      <c r="J29" s="14">
        <v>39</v>
      </c>
      <c r="K29" s="14">
        <v>13</v>
      </c>
      <c r="L29" s="14">
        <v>25</v>
      </c>
      <c r="M29" s="15">
        <v>76</v>
      </c>
      <c r="N29" s="13"/>
      <c r="O29" s="14"/>
      <c r="P29" s="14"/>
      <c r="Q29" s="14"/>
      <c r="R29" s="14"/>
      <c r="S29" s="15"/>
      <c r="T29" s="16"/>
      <c r="U29" s="13" t="s">
        <v>48</v>
      </c>
      <c r="V29" s="14"/>
      <c r="W29" s="14" t="s">
        <v>49</v>
      </c>
      <c r="X29" s="34"/>
      <c r="Y29" s="19"/>
      <c r="Z29" s="13">
        <v>33</v>
      </c>
      <c r="AA29" s="14"/>
      <c r="AB29" s="14"/>
      <c r="AC29" s="17"/>
      <c r="AD29" s="17"/>
      <c r="AE29" s="14">
        <f t="shared" si="0"/>
        <v>-33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>
        <v>8</v>
      </c>
      <c r="AO29" s="17">
        <v>33</v>
      </c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-8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108" t="s">
        <v>292</v>
      </c>
      <c r="B30" s="109" t="s">
        <v>293</v>
      </c>
      <c r="C30" s="9"/>
      <c r="D30" s="14">
        <v>82</v>
      </c>
      <c r="E30" s="14">
        <v>30</v>
      </c>
      <c r="F30" s="14">
        <v>38</v>
      </c>
      <c r="G30" s="14">
        <v>14</v>
      </c>
      <c r="H30" s="15">
        <v>1</v>
      </c>
      <c r="I30" s="13">
        <v>37</v>
      </c>
      <c r="J30" s="14">
        <v>21</v>
      </c>
      <c r="K30" s="14">
        <v>0</v>
      </c>
      <c r="L30" s="14">
        <v>8</v>
      </c>
      <c r="M30" s="15">
        <v>53</v>
      </c>
      <c r="N30" s="13"/>
      <c r="O30" s="14"/>
      <c r="P30" s="14"/>
      <c r="Q30" s="14"/>
      <c r="R30" s="14"/>
      <c r="S30" s="15"/>
      <c r="T30" s="16"/>
      <c r="U30" s="13" t="s">
        <v>52</v>
      </c>
      <c r="V30" s="14"/>
      <c r="W30" s="14" t="s">
        <v>49</v>
      </c>
      <c r="X30" s="34"/>
      <c r="Y30" s="19"/>
      <c r="Z30" s="13">
        <v>0</v>
      </c>
      <c r="AA30" s="14"/>
      <c r="AB30" s="14"/>
      <c r="AC30" s="17"/>
      <c r="AD30" s="17"/>
      <c r="AE30" s="14">
        <f t="shared" si="0"/>
        <v>0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>
        <v>4</v>
      </c>
      <c r="AO30" s="17">
        <v>92</v>
      </c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-4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108" t="s">
        <v>294</v>
      </c>
      <c r="B31" s="109" t="s">
        <v>295</v>
      </c>
      <c r="C31" s="9"/>
      <c r="D31" s="14">
        <v>212</v>
      </c>
      <c r="E31" s="14">
        <v>63</v>
      </c>
      <c r="F31" s="14">
        <v>64</v>
      </c>
      <c r="G31" s="14">
        <v>85</v>
      </c>
      <c r="H31" s="15">
        <v>18</v>
      </c>
      <c r="I31" s="13">
        <v>354</v>
      </c>
      <c r="J31" s="14">
        <v>129</v>
      </c>
      <c r="K31" s="14">
        <v>45</v>
      </c>
      <c r="L31" s="14">
        <v>82</v>
      </c>
      <c r="M31" s="15">
        <v>99</v>
      </c>
      <c r="N31" s="13"/>
      <c r="O31" s="14"/>
      <c r="P31" s="14"/>
      <c r="Q31" s="14"/>
      <c r="R31" s="14"/>
      <c r="S31" s="15"/>
      <c r="T31" s="16"/>
      <c r="U31" s="13" t="s">
        <v>57</v>
      </c>
      <c r="V31" s="14">
        <v>33</v>
      </c>
      <c r="W31" s="14" t="s">
        <v>106</v>
      </c>
      <c r="X31" s="34"/>
      <c r="Y31" s="19"/>
      <c r="Z31" s="13">
        <v>33</v>
      </c>
      <c r="AA31" s="14"/>
      <c r="AB31" s="14"/>
      <c r="AC31" s="14"/>
      <c r="AD31" s="14"/>
      <c r="AE31" s="14">
        <f t="shared" si="0"/>
        <v>-33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>
        <v>13</v>
      </c>
      <c r="AO31" s="14">
        <v>83</v>
      </c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-13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108" t="s">
        <v>296</v>
      </c>
      <c r="B32" s="109" t="s">
        <v>297</v>
      </c>
      <c r="C32" s="9"/>
      <c r="D32" s="14">
        <v>218</v>
      </c>
      <c r="E32" s="14">
        <v>105</v>
      </c>
      <c r="F32" s="14">
        <v>42</v>
      </c>
      <c r="G32" s="14">
        <v>71</v>
      </c>
      <c r="H32" s="15">
        <v>19</v>
      </c>
      <c r="I32" s="13">
        <v>372</v>
      </c>
      <c r="J32" s="14">
        <v>136</v>
      </c>
      <c r="K32" s="14">
        <v>47</v>
      </c>
      <c r="L32" s="14">
        <v>91</v>
      </c>
      <c r="M32" s="15">
        <v>99</v>
      </c>
      <c r="N32" s="13"/>
      <c r="O32" s="14"/>
      <c r="P32" s="14"/>
      <c r="Q32" s="14"/>
      <c r="R32" s="14"/>
      <c r="S32" s="15"/>
      <c r="T32" s="16"/>
      <c r="U32" s="13" t="s">
        <v>57</v>
      </c>
      <c r="V32" s="14"/>
      <c r="W32" s="14" t="s">
        <v>181</v>
      </c>
      <c r="X32" s="34"/>
      <c r="Y32" s="19"/>
      <c r="Z32" s="13">
        <v>33</v>
      </c>
      <c r="AA32" s="14"/>
      <c r="AB32" s="14"/>
      <c r="AC32" s="14"/>
      <c r="AD32" s="14"/>
      <c r="AE32" s="14">
        <f t="shared" si="0"/>
        <v>-33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>
        <v>25</v>
      </c>
      <c r="AO32" s="14">
        <v>83</v>
      </c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-25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151.28571428571428</v>
      </c>
      <c r="E35" s="37"/>
      <c r="F35" s="37">
        <f t="shared" ref="F35:S35" si="3">AVERAGE(F4:F34)</f>
        <v>47.464285714285715</v>
      </c>
      <c r="G35" s="37">
        <f t="shared" si="3"/>
        <v>52.5</v>
      </c>
      <c r="H35" s="37">
        <f t="shared" si="3"/>
        <v>12.392857142857142</v>
      </c>
      <c r="I35" s="37">
        <f t="shared" si="3"/>
        <v>240.15384615384616</v>
      </c>
      <c r="J35" s="37">
        <f t="shared" si="3"/>
        <v>85.730769230769226</v>
      </c>
      <c r="K35" s="37">
        <f t="shared" si="3"/>
        <v>27.192307692307693</v>
      </c>
      <c r="L35" s="37">
        <f t="shared" si="3"/>
        <v>53.53846153846154</v>
      </c>
      <c r="M35" s="37">
        <f t="shared" si="3"/>
        <v>85.692307692307693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34.535714285714285</v>
      </c>
      <c r="AA35" s="37" t="e">
        <f t="shared" si="4"/>
        <v>#DIV/0!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-31.193548387096776</v>
      </c>
      <c r="AF35" s="38"/>
      <c r="AG35" s="37" t="e">
        <f t="shared" ref="AG35:AL35" si="5">AVERAGE(AG4:AG34)</f>
        <v>#DIV/0!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0</v>
      </c>
      <c r="AM35" s="21"/>
      <c r="AN35" s="39">
        <f t="shared" ref="AN35:AQ35" si="6">AVERAGE(AN4:AN34)</f>
        <v>19.214285714285715</v>
      </c>
      <c r="AO35" s="39">
        <f t="shared" si="6"/>
        <v>78.111111111111114</v>
      </c>
      <c r="AP35" s="39" t="e">
        <f t="shared" si="6"/>
        <v>#DIV/0!</v>
      </c>
      <c r="AQ35" s="39" t="e">
        <f t="shared" si="6"/>
        <v>#DIV/0!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-17.35483870967742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f ca="1">COUNTA(valuesByColor("#a4c2f4", "#000000",D4:D34))</f>
        <v>1</v>
      </c>
      <c r="E36" s="41"/>
      <c r="F36" s="41">
        <f t="shared" ref="F36:S36" ca="1" si="8">COUNTA(valuesByColor("#a4c2f4", "#000000",F4:F34))</f>
        <v>1</v>
      </c>
      <c r="G36" s="41">
        <f t="shared" ca="1" si="8"/>
        <v>1</v>
      </c>
      <c r="H36" s="41">
        <f t="shared" ca="1" si="8"/>
        <v>1</v>
      </c>
      <c r="I36" s="41">
        <f t="shared" ca="1" si="8"/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f ca="1">COUNTA(valuesByColor("#b7e1cd", "#000000", D4:D34))</f>
        <v>1</v>
      </c>
      <c r="E37" s="41"/>
      <c r="F37" s="41">
        <f t="shared" ref="F37:S37" ca="1" si="14">COUNTA(valuesByColor("#b7e1cd", "#000000", F4:F34))</f>
        <v>1</v>
      </c>
      <c r="G37" s="41">
        <f t="shared" ca="1" si="14"/>
        <v>1</v>
      </c>
      <c r="H37" s="41">
        <f t="shared" ca="1" si="14"/>
        <v>1</v>
      </c>
      <c r="I37" s="41">
        <f t="shared" ca="1" si="14"/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f ca="1">COUNTA(valuesByColor("#fce8b2", "#000000",D4:D34))</f>
        <v>1</v>
      </c>
      <c r="E38" s="41"/>
      <c r="F38" s="41">
        <f t="shared" ref="F38:S38" ca="1" si="20">COUNTA(valuesByColor("#fce8b2", "#000000",F4:F34))</f>
        <v>1</v>
      </c>
      <c r="G38" s="41">
        <f t="shared" ca="1" si="20"/>
        <v>1</v>
      </c>
      <c r="H38" s="41">
        <f t="shared" ca="1" si="20"/>
        <v>1</v>
      </c>
      <c r="I38" s="41">
        <f t="shared" ca="1" si="20"/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f ca="1">COUNTA(valuesByColor("#f4c7c3", "#000000", D4:D34))</f>
        <v>1</v>
      </c>
      <c r="E39" s="41"/>
      <c r="F39" s="41">
        <f t="shared" ref="F39:S39" ca="1" si="26">COUNTA(valuesByColor("#f4c7c3", "#000000", F4:F34))</f>
        <v>1</v>
      </c>
      <c r="G39" s="41">
        <f t="shared" ca="1" si="26"/>
        <v>1</v>
      </c>
      <c r="H39" s="41">
        <f t="shared" ca="1" si="26"/>
        <v>1</v>
      </c>
      <c r="I39" s="41">
        <f t="shared" ca="1" si="26"/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29</v>
      </c>
      <c r="AF40" s="52"/>
      <c r="AG40" s="53"/>
      <c r="AH40" s="53"/>
      <c r="AI40" s="54"/>
      <c r="AJ40" s="82" t="s">
        <v>95</v>
      </c>
      <c r="AK40" s="81"/>
      <c r="AL40" s="51">
        <f>AE40</f>
        <v>29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29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209" priority="1" operator="between">
      <formula>0</formula>
      <formula>69</formula>
    </cfRule>
  </conditionalFormatting>
  <conditionalFormatting sqref="Z4:AB34 AC4:AD28 AG4:AK28 AN4:AW28 AC31:AD34 AG31:AK34 AN31:AW34">
    <cfRule type="cellIs" dxfId="208" priority="2" operator="between">
      <formula>70</formula>
      <formula>79</formula>
    </cfRule>
  </conditionalFormatting>
  <conditionalFormatting sqref="Z4:AB34 AC4:AD28 AG4:AK28 AN4:AW28 AC31:AD34 AG31:AK34 AN31:AW34">
    <cfRule type="cellIs" dxfId="207" priority="3" operator="between">
      <formula>80</formula>
      <formula>89</formula>
    </cfRule>
  </conditionalFormatting>
  <conditionalFormatting sqref="Z4:AB34 AC4:AD28 AG4:AK28 AN4:AW28 AC31:AD34 AG31:AK34 AN31:AW34">
    <cfRule type="cellIs" dxfId="206" priority="4" operator="between">
      <formula>90</formula>
      <formula>100</formula>
    </cfRule>
  </conditionalFormatting>
  <conditionalFormatting sqref="AE4:AE34 AL4:AL34 AX4:AX34">
    <cfRule type="cellIs" dxfId="205" priority="5" operator="between">
      <formula>35</formula>
      <formula>100</formula>
    </cfRule>
  </conditionalFormatting>
  <conditionalFormatting sqref="AE4:AE34 AL4:AL34 AX4:AX34">
    <cfRule type="cellIs" dxfId="204" priority="6" operator="between">
      <formula>0</formula>
      <formula>34</formula>
    </cfRule>
  </conditionalFormatting>
  <conditionalFormatting sqref="D4:E34">
    <cfRule type="cellIs" dxfId="203" priority="7" operator="between">
      <formula>0</formula>
      <formula>96</formula>
    </cfRule>
  </conditionalFormatting>
  <conditionalFormatting sqref="D4:E34">
    <cfRule type="cellIs" dxfId="202" priority="8" operator="between">
      <formula>97</formula>
      <formula>112</formula>
    </cfRule>
  </conditionalFormatting>
  <conditionalFormatting sqref="D4:E34">
    <cfRule type="cellIs" dxfId="201" priority="9" operator="between">
      <formula>113</formula>
      <formula>128</formula>
    </cfRule>
  </conditionalFormatting>
  <conditionalFormatting sqref="D4:E34">
    <cfRule type="cellIs" dxfId="200" priority="10" operator="greaterThanOrEqual">
      <formula>129</formula>
    </cfRule>
  </conditionalFormatting>
  <conditionalFormatting sqref="F4:F34">
    <cfRule type="cellIs" dxfId="199" priority="11" operator="between">
      <formula>0</formula>
      <formula>24</formula>
    </cfRule>
  </conditionalFormatting>
  <conditionalFormatting sqref="F4:F34">
    <cfRule type="cellIs" dxfId="198" priority="12" operator="between">
      <formula>25</formula>
      <formula>39</formula>
    </cfRule>
  </conditionalFormatting>
  <conditionalFormatting sqref="F4:F34">
    <cfRule type="cellIs" dxfId="197" priority="13" operator="between">
      <formula>40</formula>
      <formula>46</formula>
    </cfRule>
  </conditionalFormatting>
  <conditionalFormatting sqref="F4:F34">
    <cfRule type="cellIs" dxfId="196" priority="14" operator="greaterThanOrEqual">
      <formula>47</formula>
    </cfRule>
  </conditionalFormatting>
  <conditionalFormatting sqref="G4:G34">
    <cfRule type="cellIs" dxfId="195" priority="15" operator="between">
      <formula>0</formula>
      <formula>17</formula>
    </cfRule>
  </conditionalFormatting>
  <conditionalFormatting sqref="G4:G34">
    <cfRule type="cellIs" dxfId="194" priority="16" operator="between">
      <formula>18</formula>
      <formula>26</formula>
    </cfRule>
  </conditionalFormatting>
  <conditionalFormatting sqref="G4:G34">
    <cfRule type="cellIs" dxfId="193" priority="17" operator="between">
      <formula>27</formula>
      <formula>33</formula>
    </cfRule>
  </conditionalFormatting>
  <conditionalFormatting sqref="G4:G34 L5">
    <cfRule type="cellIs" dxfId="192" priority="18" operator="greaterThanOrEqual">
      <formula>34</formula>
    </cfRule>
  </conditionalFormatting>
  <conditionalFormatting sqref="H4:H34">
    <cfRule type="cellIs" dxfId="191" priority="19" operator="equal">
      <formula>0</formula>
    </cfRule>
  </conditionalFormatting>
  <conditionalFormatting sqref="H4:H34">
    <cfRule type="cellIs" dxfId="190" priority="20" operator="between">
      <formula>1</formula>
      <formula>3</formula>
    </cfRule>
  </conditionalFormatting>
  <conditionalFormatting sqref="H4:H34">
    <cfRule type="cellIs" dxfId="189" priority="21" operator="greaterThanOrEqual">
      <formula>4</formula>
    </cfRule>
  </conditionalFormatting>
  <conditionalFormatting sqref="I4:I34">
    <cfRule type="cellIs" dxfId="188" priority="22" operator="greaterThanOrEqual">
      <formula>177</formula>
    </cfRule>
  </conditionalFormatting>
  <conditionalFormatting sqref="I4:I34">
    <cfRule type="cellIs" dxfId="187" priority="23" operator="between">
      <formula>130</formula>
      <formula>176</formula>
    </cfRule>
  </conditionalFormatting>
  <conditionalFormatting sqref="I4:I34">
    <cfRule type="cellIs" dxfId="186" priority="24" operator="between">
      <formula>100</formula>
      <formula>129</formula>
    </cfRule>
  </conditionalFormatting>
  <conditionalFormatting sqref="I4:I34">
    <cfRule type="cellIs" dxfId="185" priority="25" operator="between">
      <formula>0</formula>
      <formula>99</formula>
    </cfRule>
  </conditionalFormatting>
  <conditionalFormatting sqref="J4:J34">
    <cfRule type="cellIs" dxfId="184" priority="26" operator="greaterThanOrEqual">
      <formula>59</formula>
    </cfRule>
  </conditionalFormatting>
  <conditionalFormatting sqref="J4:J34">
    <cfRule type="cellIs" dxfId="183" priority="27" operator="between">
      <formula>43</formula>
      <formula>58</formula>
    </cfRule>
  </conditionalFormatting>
  <conditionalFormatting sqref="J4:J34">
    <cfRule type="cellIs" dxfId="182" priority="28" operator="between">
      <formula>33</formula>
      <formula>42</formula>
    </cfRule>
  </conditionalFormatting>
  <conditionalFormatting sqref="J4:J34">
    <cfRule type="cellIs" dxfId="181" priority="29" operator="between">
      <formula>0</formula>
      <formula>32</formula>
    </cfRule>
  </conditionalFormatting>
  <conditionalFormatting sqref="K4:K34 S5">
    <cfRule type="cellIs" dxfId="180" priority="30" operator="greaterThanOrEqual">
      <formula>17</formula>
    </cfRule>
  </conditionalFormatting>
  <conditionalFormatting sqref="K4:K34">
    <cfRule type="cellIs" dxfId="179" priority="31" operator="between">
      <formula>8</formula>
      <formula>16</formula>
    </cfRule>
  </conditionalFormatting>
  <conditionalFormatting sqref="K4:K34">
    <cfRule type="cellIs" dxfId="178" priority="32" operator="between">
      <formula>3</formula>
      <formula>7</formula>
    </cfRule>
  </conditionalFormatting>
  <conditionalFormatting sqref="K4:K34">
    <cfRule type="cellIs" dxfId="177" priority="33" operator="between">
      <formula>0</formula>
      <formula>2</formula>
    </cfRule>
  </conditionalFormatting>
  <conditionalFormatting sqref="L4:L34">
    <cfRule type="cellIs" dxfId="176" priority="34" operator="greaterThanOrEqual">
      <formula>34</formula>
    </cfRule>
  </conditionalFormatting>
  <conditionalFormatting sqref="L4:L34">
    <cfRule type="cellIs" dxfId="175" priority="35" operator="between">
      <formula>23</formula>
      <formula>33</formula>
    </cfRule>
  </conditionalFormatting>
  <conditionalFormatting sqref="L4:L34">
    <cfRule type="cellIs" dxfId="174" priority="36" operator="between">
      <formula>16</formula>
      <formula>22</formula>
    </cfRule>
  </conditionalFormatting>
  <conditionalFormatting sqref="L4:L34">
    <cfRule type="cellIs" dxfId="173" priority="37" operator="between">
      <formula>0</formula>
      <formula>15</formula>
    </cfRule>
  </conditionalFormatting>
  <conditionalFormatting sqref="M4:M34">
    <cfRule type="cellIs" dxfId="172" priority="38" operator="between">
      <formula>78</formula>
      <formula>85</formula>
    </cfRule>
  </conditionalFormatting>
  <conditionalFormatting sqref="M4:M34">
    <cfRule type="cellIs" dxfId="171" priority="39" operator="between">
      <formula>68</formula>
      <formula>77</formula>
    </cfRule>
  </conditionalFormatting>
  <conditionalFormatting sqref="N4:N34">
    <cfRule type="cellIs" dxfId="170" priority="40" operator="greaterThanOrEqual">
      <formula>208</formula>
    </cfRule>
  </conditionalFormatting>
  <conditionalFormatting sqref="N4:N34">
    <cfRule type="cellIs" dxfId="169" priority="41" operator="between">
      <formula>155</formula>
      <formula>207</formula>
    </cfRule>
  </conditionalFormatting>
  <conditionalFormatting sqref="N4:N34">
    <cfRule type="cellIs" dxfId="168" priority="42" operator="between">
      <formula>111</formula>
      <formula>154</formula>
    </cfRule>
  </conditionalFormatting>
  <conditionalFormatting sqref="N4:N34">
    <cfRule type="cellIs" dxfId="167" priority="43" operator="between">
      <formula>0</formula>
      <formula>110</formula>
    </cfRule>
  </conditionalFormatting>
  <conditionalFormatting sqref="O4:O34">
    <cfRule type="cellIs" dxfId="166" priority="44" operator="greaterThanOrEqual">
      <formula>81</formula>
    </cfRule>
  </conditionalFormatting>
  <conditionalFormatting sqref="O4:O34">
    <cfRule type="cellIs" dxfId="165" priority="45" operator="between">
      <formula>58</formula>
      <formula>80</formula>
    </cfRule>
  </conditionalFormatting>
  <conditionalFormatting sqref="O4:O34">
    <cfRule type="cellIs" dxfId="164" priority="46" operator="between">
      <formula>47</formula>
      <formula>57</formula>
    </cfRule>
  </conditionalFormatting>
  <conditionalFormatting sqref="O4:O34">
    <cfRule type="cellIs" dxfId="163" priority="47" operator="between">
      <formula>0</formula>
      <formula>46</formula>
    </cfRule>
  </conditionalFormatting>
  <conditionalFormatting sqref="P4:P34">
    <cfRule type="cellIs" dxfId="162" priority="48" operator="greaterThanOrEqual">
      <formula>25</formula>
    </cfRule>
  </conditionalFormatting>
  <conditionalFormatting sqref="P4:P34">
    <cfRule type="cellIs" dxfId="161" priority="49" operator="between">
      <formula>13</formula>
      <formula>24</formula>
    </cfRule>
  </conditionalFormatting>
  <conditionalFormatting sqref="P4:P34">
    <cfRule type="cellIs" dxfId="160" priority="50" operator="between">
      <formula>6</formula>
      <formula>12</formula>
    </cfRule>
  </conditionalFormatting>
  <conditionalFormatting sqref="P4:P34">
    <cfRule type="cellIs" dxfId="159" priority="51" operator="between">
      <formula>0</formula>
      <formula>5</formula>
    </cfRule>
  </conditionalFormatting>
  <conditionalFormatting sqref="Q4:Q34">
    <cfRule type="cellIs" dxfId="158" priority="52" operator="greaterThanOrEqual">
      <formula>67</formula>
    </cfRule>
  </conditionalFormatting>
  <conditionalFormatting sqref="Q4:Q34">
    <cfRule type="cellIs" dxfId="157" priority="53" operator="between">
      <formula>47</formula>
      <formula>66</formula>
    </cfRule>
  </conditionalFormatting>
  <conditionalFormatting sqref="Q4:Q34">
    <cfRule type="cellIs" dxfId="156" priority="54" operator="between">
      <formula>32</formula>
      <formula>46</formula>
    </cfRule>
  </conditionalFormatting>
  <conditionalFormatting sqref="R4:R34">
    <cfRule type="cellIs" dxfId="155" priority="55" operator="between">
      <formula>0</formula>
      <formula>81</formula>
    </cfRule>
  </conditionalFormatting>
  <conditionalFormatting sqref="S4:S34">
    <cfRule type="cellIs" dxfId="154" priority="56" operator="between">
      <formula>15</formula>
      <formula>16</formula>
    </cfRule>
  </conditionalFormatting>
  <conditionalFormatting sqref="S4:S34">
    <cfRule type="cellIs" dxfId="153" priority="57" operator="between">
      <formula>0</formula>
      <formula>14</formula>
    </cfRule>
  </conditionalFormatting>
  <conditionalFormatting sqref="U4:U34 V28:X34">
    <cfRule type="cellIs" dxfId="152" priority="58" operator="equal">
      <formula>"A"</formula>
    </cfRule>
  </conditionalFormatting>
  <conditionalFormatting sqref="U4:U34 V28:X34">
    <cfRule type="cellIs" dxfId="151" priority="59" operator="equal">
      <formula>"B"</formula>
    </cfRule>
  </conditionalFormatting>
  <conditionalFormatting sqref="U4:U34 V28:X34">
    <cfRule type="cellIs" dxfId="150" priority="60" operator="equal">
      <formula>"C"</formula>
    </cfRule>
  </conditionalFormatting>
  <conditionalFormatting sqref="U4:U34 V28:X34">
    <cfRule type="cellIs" dxfId="149" priority="61" operator="equal">
      <formula>"D"</formula>
    </cfRule>
  </conditionalFormatting>
  <conditionalFormatting sqref="U4:U34">
    <cfRule type="cellIs" dxfId="148" priority="62" operator="equal">
      <formula>"E"</formula>
    </cfRule>
  </conditionalFormatting>
  <conditionalFormatting sqref="U4:U34">
    <cfRule type="cellIs" dxfId="147" priority="63" operator="equal">
      <formula>"F"</formula>
    </cfRule>
  </conditionalFormatting>
  <conditionalFormatting sqref="U4:U34 V28:V34">
    <cfRule type="cellIs" dxfId="146" priority="64" operator="equal">
      <formula>"G"</formula>
    </cfRule>
  </conditionalFormatting>
  <conditionalFormatting sqref="U4:U34 V28:V34">
    <cfRule type="cellIs" dxfId="145" priority="65" operator="equal">
      <formula>"H"</formula>
    </cfRule>
  </conditionalFormatting>
  <conditionalFormatting sqref="U4:U34 V28:W34">
    <cfRule type="cellIs" dxfId="144" priority="66" operator="equal">
      <formula>"I"</formula>
    </cfRule>
  </conditionalFormatting>
  <conditionalFormatting sqref="U4:U34 V28:W34">
    <cfRule type="cellIs" dxfId="143" priority="67" operator="equal">
      <formula>"J"</formula>
    </cfRule>
  </conditionalFormatting>
  <conditionalFormatting sqref="U4:U34 V28:X34">
    <cfRule type="cellIs" dxfId="142" priority="68" operator="equal">
      <formula>"K"</formula>
    </cfRule>
  </conditionalFormatting>
  <conditionalFormatting sqref="U4:U34 V28:X34">
    <cfRule type="cellIs" dxfId="141" priority="69" operator="equal">
      <formula>"L"</formula>
    </cfRule>
  </conditionalFormatting>
  <conditionalFormatting sqref="U4:U34 V28:X34">
    <cfRule type="cellIs" dxfId="140" priority="70" operator="equal">
      <formula>"Q"</formula>
    </cfRule>
  </conditionalFormatting>
  <conditionalFormatting sqref="U4:U34 V28:X34">
    <cfRule type="cellIs" dxfId="139" priority="71" operator="equal">
      <formula>"R"</formula>
    </cfRule>
  </conditionalFormatting>
  <conditionalFormatting sqref="U4:U34 V28:X34">
    <cfRule type="cellIs" dxfId="138" priority="72" operator="equal">
      <formula>"S"</formula>
    </cfRule>
  </conditionalFormatting>
  <conditionalFormatting sqref="U4:U34 V28:X34">
    <cfRule type="cellIs" dxfId="137" priority="73" operator="equal">
      <formula>"T"</formula>
    </cfRule>
  </conditionalFormatting>
  <conditionalFormatting sqref="U4:U34 V28:X34">
    <cfRule type="cellIs" dxfId="136" priority="74" operator="equal">
      <formula>"U"</formula>
    </cfRule>
  </conditionalFormatting>
  <conditionalFormatting sqref="U4:U34 V28:X34">
    <cfRule type="cellIs" dxfId="135" priority="75" operator="equal">
      <formula>"V"</formula>
    </cfRule>
  </conditionalFormatting>
  <conditionalFormatting sqref="U4:U34 V28:X34">
    <cfRule type="cellIs" dxfId="134" priority="76" operator="equal">
      <formula>"W"</formula>
    </cfRule>
  </conditionalFormatting>
  <conditionalFormatting sqref="U4:U34 V28:X34">
    <cfRule type="cellIs" dxfId="133" priority="77" operator="equal">
      <formula>"X"</formula>
    </cfRule>
  </conditionalFormatting>
  <conditionalFormatting sqref="U4:U34 V28:X34">
    <cfRule type="cellIs" dxfId="132" priority="78" operator="equal">
      <formula>"Y"</formula>
    </cfRule>
  </conditionalFormatting>
  <conditionalFormatting sqref="U4:U34 V28:X34">
    <cfRule type="cellIs" dxfId="131" priority="79" operator="equal">
      <formula>"Z"</formula>
    </cfRule>
  </conditionalFormatting>
  <conditionalFormatting sqref="U4:U34 V28:X34">
    <cfRule type="cellIs" dxfId="130" priority="80" operator="equal">
      <formula>"M"</formula>
    </cfRule>
  </conditionalFormatting>
  <conditionalFormatting sqref="V28:X34">
    <cfRule type="cellIs" dxfId="129" priority="81" operator="equal">
      <formula>"M"</formula>
    </cfRule>
  </conditionalFormatting>
  <conditionalFormatting sqref="U11:U34">
    <cfRule type="cellIs" dxfId="128" priority="82" operator="equal">
      <formula>"N"</formula>
    </cfRule>
  </conditionalFormatting>
  <conditionalFormatting sqref="W28:X34">
    <cfRule type="cellIs" dxfId="127" priority="83" operator="equal">
      <formula>"N"</formula>
    </cfRule>
  </conditionalFormatting>
  <conditionalFormatting sqref="V28:V34">
    <cfRule type="cellIs" dxfId="126" priority="84" operator="equal">
      <formula>"N"</formula>
    </cfRule>
  </conditionalFormatting>
  <conditionalFormatting sqref="U4:U34 V28:X34">
    <cfRule type="cellIs" dxfId="125" priority="85" operator="equal">
      <formula>"O"</formula>
    </cfRule>
  </conditionalFormatting>
  <conditionalFormatting sqref="W28:W34">
    <cfRule type="cellIs" dxfId="124" priority="86" operator="equal">
      <formula>"O"</formula>
    </cfRule>
  </conditionalFormatting>
  <conditionalFormatting sqref="X28:X34">
    <cfRule type="cellIs" dxfId="123" priority="87" operator="equal">
      <formula>"O"</formula>
    </cfRule>
  </conditionalFormatting>
  <conditionalFormatting sqref="U4:U34 V28:X34">
    <cfRule type="cellIs" dxfId="122" priority="88" operator="equal">
      <formula>"P"</formula>
    </cfRule>
  </conditionalFormatting>
  <conditionalFormatting sqref="X28:X34">
    <cfRule type="cellIs" dxfId="121" priority="89" operator="equal">
      <formula>"P"</formula>
    </cfRule>
  </conditionalFormatting>
  <conditionalFormatting sqref="U4:U34 V28:X34">
    <cfRule type="cellIs" dxfId="120" priority="90" operator="equal">
      <formula>"N"</formula>
    </cfRule>
  </conditionalFormatting>
  <conditionalFormatting sqref="M4:M34">
    <cfRule type="cellIs" dxfId="119" priority="91" operator="between">
      <formula>0</formula>
      <formula>67</formula>
    </cfRule>
  </conditionalFormatting>
  <conditionalFormatting sqref="M4:M34">
    <cfRule type="cellIs" dxfId="118" priority="92" operator="greaterThanOrEqual">
      <formula>86</formula>
    </cfRule>
  </conditionalFormatting>
  <conditionalFormatting sqref="Q4:Q34">
    <cfRule type="cellIs" dxfId="117" priority="93" operator="between">
      <formula>0</formula>
      <formula>31</formula>
    </cfRule>
  </conditionalFormatting>
  <conditionalFormatting sqref="R4:R34">
    <cfRule type="cellIs" dxfId="116" priority="94" operator="between">
      <formula>82</formula>
      <formula>89</formula>
    </cfRule>
  </conditionalFormatting>
  <conditionalFormatting sqref="R4:R34">
    <cfRule type="cellIs" dxfId="115" priority="95" operator="between">
      <formula>90</formula>
      <formula>96</formula>
    </cfRule>
  </conditionalFormatting>
  <conditionalFormatting sqref="R4:R34">
    <cfRule type="cellIs" dxfId="114" priority="96" operator="greaterThanOrEqual">
      <formula>97</formula>
    </cfRule>
  </conditionalFormatting>
  <conditionalFormatting sqref="S4:S34">
    <cfRule type="cellIs" dxfId="113" priority="97" operator="greaterThanOrEqual">
      <formula>17</formula>
    </cfRule>
  </conditionalFormatting>
  <conditionalFormatting sqref="V28:V34">
    <cfRule type="cellIs" dxfId="112" priority="98" operator="equal">
      <formula>"F"</formula>
    </cfRule>
  </conditionalFormatting>
  <conditionalFormatting sqref="V28:X34">
    <cfRule type="cellIs" dxfId="111" priority="99" operator="equal">
      <formula>"E"</formula>
    </cfRule>
  </conditionalFormatting>
  <conditionalFormatting sqref="W28:X34">
    <cfRule type="cellIs" dxfId="110" priority="100" operator="equal">
      <formula>"F"</formula>
    </cfRule>
  </conditionalFormatting>
  <conditionalFormatting sqref="W28:X34">
    <cfRule type="cellIs" dxfId="109" priority="101" operator="equal">
      <formula>"G"</formula>
    </cfRule>
  </conditionalFormatting>
  <conditionalFormatting sqref="W28:W34">
    <cfRule type="cellIs" dxfId="108" priority="102" operator="equal">
      <formula>"H"</formula>
    </cfRule>
  </conditionalFormatting>
  <conditionalFormatting sqref="X28:X34">
    <cfRule type="cellIs" dxfId="107" priority="103" operator="equal">
      <formula>"H"</formula>
    </cfRule>
  </conditionalFormatting>
  <conditionalFormatting sqref="X28:X34">
    <cfRule type="cellIs" dxfId="106" priority="104" operator="equal">
      <formula>"I"</formula>
    </cfRule>
  </conditionalFormatting>
  <conditionalFormatting sqref="X28:X34">
    <cfRule type="cellIs" dxfId="105" priority="105" operator="equal">
      <formula>"J"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BJ1021"/>
  <sheetViews>
    <sheetView tabSelected="1" workbookViewId="0">
      <pane xSplit="2" topLeftCell="C1" activePane="topRight" state="frozen"/>
      <selection pane="topRight" activeCell="G16" sqref="G16"/>
    </sheetView>
  </sheetViews>
  <sheetFormatPr baseColWidth="10" defaultColWidth="12.6640625" defaultRowHeight="15.75" customHeight="1"/>
  <cols>
    <col min="1" max="2" width="16.1640625" customWidth="1"/>
    <col min="3" max="3" width="1.6640625" customWidth="1"/>
    <col min="4" max="5" width="6.5" customWidth="1"/>
    <col min="6" max="6" width="6.33203125" customWidth="1"/>
    <col min="7" max="7" width="6.1640625" customWidth="1"/>
    <col min="8" max="8" width="6.5" customWidth="1"/>
    <col min="9" max="12" width="6.33203125" customWidth="1"/>
    <col min="13" max="13" width="7.1640625" customWidth="1"/>
    <col min="14" max="18" width="6.1640625" customWidth="1"/>
    <col min="19" max="19" width="6.6640625" customWidth="1"/>
    <col min="20" max="20" width="1.6640625" customWidth="1"/>
    <col min="21" max="24" width="9.6640625" customWidth="1"/>
    <col min="25" max="25" width="1.83203125" customWidth="1"/>
    <col min="26" max="26" width="7.5" customWidth="1"/>
    <col min="27" max="29" width="5.6640625" customWidth="1"/>
    <col min="30" max="30" width="8" customWidth="1"/>
    <col min="31" max="31" width="9.1640625" customWidth="1"/>
    <col min="32" max="32" width="1.6640625" customWidth="1"/>
    <col min="33" max="33" width="7.6640625" customWidth="1"/>
    <col min="34" max="36" width="5.6640625" customWidth="1"/>
    <col min="37" max="38" width="8.6640625" customWidth="1"/>
    <col min="39" max="39" width="1.6640625" customWidth="1"/>
    <col min="40" max="40" width="7.83203125" customWidth="1"/>
    <col min="41" max="41" width="7" customWidth="1"/>
    <col min="42" max="42" width="8.33203125" customWidth="1"/>
    <col min="43" max="48" width="8.1640625" customWidth="1"/>
    <col min="49" max="49" width="7.6640625" customWidth="1"/>
    <col min="50" max="50" width="8.83203125" customWidth="1"/>
  </cols>
  <sheetData>
    <row r="1" spans="1:62">
      <c r="A1" s="88" t="s">
        <v>298</v>
      </c>
      <c r="B1" s="89"/>
      <c r="C1" s="72"/>
      <c r="D1" s="90" t="s">
        <v>1</v>
      </c>
      <c r="E1" s="91"/>
      <c r="F1" s="91"/>
      <c r="G1" s="91"/>
      <c r="H1" s="92"/>
      <c r="I1" s="93" t="s">
        <v>2</v>
      </c>
      <c r="J1" s="91"/>
      <c r="K1" s="91"/>
      <c r="L1" s="91"/>
      <c r="M1" s="92"/>
      <c r="N1" s="93" t="s">
        <v>3</v>
      </c>
      <c r="O1" s="91"/>
      <c r="P1" s="91"/>
      <c r="Q1" s="91"/>
      <c r="R1" s="91"/>
      <c r="S1" s="92"/>
      <c r="T1" s="1"/>
      <c r="U1" s="2" t="s">
        <v>4</v>
      </c>
      <c r="V1" s="2" t="s">
        <v>5</v>
      </c>
      <c r="W1" s="2" t="s">
        <v>6</v>
      </c>
      <c r="X1" s="2" t="s">
        <v>7</v>
      </c>
      <c r="Y1" s="3"/>
      <c r="Z1" s="94" t="s">
        <v>299</v>
      </c>
      <c r="AA1" s="96" t="s">
        <v>9</v>
      </c>
      <c r="AB1" s="96" t="s">
        <v>10</v>
      </c>
      <c r="AC1" s="98" t="s">
        <v>11</v>
      </c>
      <c r="AD1" s="99" t="s">
        <v>300</v>
      </c>
      <c r="AE1" s="99" t="s">
        <v>13</v>
      </c>
      <c r="AF1" s="100"/>
      <c r="AG1" s="94" t="s">
        <v>8</v>
      </c>
      <c r="AH1" s="96" t="s">
        <v>9</v>
      </c>
      <c r="AI1" s="96" t="s">
        <v>10</v>
      </c>
      <c r="AJ1" s="98" t="s">
        <v>11</v>
      </c>
      <c r="AK1" s="99" t="s">
        <v>12</v>
      </c>
      <c r="AL1" s="99" t="s">
        <v>13</v>
      </c>
      <c r="AM1" s="100"/>
      <c r="AN1" s="99" t="s">
        <v>16</v>
      </c>
      <c r="AO1" s="102" t="s">
        <v>17</v>
      </c>
      <c r="AP1" s="102" t="s">
        <v>18</v>
      </c>
      <c r="AQ1" s="98" t="s">
        <v>19</v>
      </c>
      <c r="AR1" s="98" t="s">
        <v>20</v>
      </c>
      <c r="AS1" s="98" t="s">
        <v>21</v>
      </c>
      <c r="AT1" s="98" t="s">
        <v>22</v>
      </c>
      <c r="AU1" s="98" t="s">
        <v>23</v>
      </c>
      <c r="AV1" s="98" t="s">
        <v>24</v>
      </c>
      <c r="AW1" s="99" t="s">
        <v>25</v>
      </c>
      <c r="AX1" s="99" t="s">
        <v>13</v>
      </c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>
      <c r="A2" s="97" t="s">
        <v>26</v>
      </c>
      <c r="B2" s="5"/>
      <c r="C2" s="73"/>
      <c r="D2" s="74" t="s">
        <v>27</v>
      </c>
      <c r="E2" s="6"/>
      <c r="F2" s="74" t="s">
        <v>28</v>
      </c>
      <c r="G2" s="74" t="s">
        <v>29</v>
      </c>
      <c r="H2" s="76" t="s">
        <v>30</v>
      </c>
      <c r="I2" s="103" t="s">
        <v>27</v>
      </c>
      <c r="J2" s="74" t="s">
        <v>29</v>
      </c>
      <c r="K2" s="74" t="s">
        <v>30</v>
      </c>
      <c r="L2" s="74" t="s">
        <v>31</v>
      </c>
      <c r="M2" s="76" t="s">
        <v>32</v>
      </c>
      <c r="N2" s="74" t="s">
        <v>27</v>
      </c>
      <c r="O2" s="74" t="s">
        <v>29</v>
      </c>
      <c r="P2" s="74" t="s">
        <v>30</v>
      </c>
      <c r="Q2" s="74" t="s">
        <v>31</v>
      </c>
      <c r="R2" s="78" t="s">
        <v>32</v>
      </c>
      <c r="S2" s="76" t="s">
        <v>33</v>
      </c>
      <c r="T2" s="7"/>
      <c r="U2" s="8" t="s">
        <v>34</v>
      </c>
      <c r="V2" s="8" t="s">
        <v>35</v>
      </c>
      <c r="W2" s="8" t="s">
        <v>36</v>
      </c>
      <c r="X2" s="8" t="s">
        <v>34</v>
      </c>
      <c r="Y2" s="3"/>
      <c r="Z2" s="95"/>
      <c r="AA2" s="95"/>
      <c r="AB2" s="95"/>
      <c r="AC2" s="73"/>
      <c r="AD2" s="73"/>
      <c r="AE2" s="73"/>
      <c r="AF2" s="101"/>
      <c r="AG2" s="95"/>
      <c r="AH2" s="95"/>
      <c r="AI2" s="95"/>
      <c r="AJ2" s="73"/>
      <c r="AK2" s="73"/>
      <c r="AL2" s="73"/>
      <c r="AM2" s="101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>
      <c r="A3" s="75"/>
      <c r="B3" s="5" t="s">
        <v>37</v>
      </c>
      <c r="C3" s="73"/>
      <c r="D3" s="75"/>
      <c r="E3" s="6" t="s">
        <v>38</v>
      </c>
      <c r="F3" s="75"/>
      <c r="G3" s="75"/>
      <c r="H3" s="77"/>
      <c r="I3" s="104"/>
      <c r="J3" s="75"/>
      <c r="K3" s="75"/>
      <c r="L3" s="75"/>
      <c r="M3" s="77"/>
      <c r="N3" s="75"/>
      <c r="O3" s="75"/>
      <c r="P3" s="75"/>
      <c r="Q3" s="75"/>
      <c r="R3" s="79"/>
      <c r="S3" s="77"/>
      <c r="T3" s="7"/>
      <c r="U3" s="8" t="s">
        <v>39</v>
      </c>
      <c r="V3" s="8" t="s">
        <v>40</v>
      </c>
      <c r="W3" s="8" t="s">
        <v>41</v>
      </c>
      <c r="X3" s="8" t="s">
        <v>42</v>
      </c>
      <c r="Y3" s="3"/>
      <c r="Z3" s="95"/>
      <c r="AA3" s="95"/>
      <c r="AB3" s="95"/>
      <c r="AC3" s="75"/>
      <c r="AD3" s="75"/>
      <c r="AE3" s="73"/>
      <c r="AF3" s="101"/>
      <c r="AG3" s="95"/>
      <c r="AH3" s="95"/>
      <c r="AI3" s="95"/>
      <c r="AJ3" s="75"/>
      <c r="AK3" s="75"/>
      <c r="AL3" s="75"/>
      <c r="AM3" s="101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>
      <c r="A4" s="105" t="s">
        <v>301</v>
      </c>
      <c r="B4" s="105" t="s">
        <v>302</v>
      </c>
      <c r="C4" s="9"/>
      <c r="D4" s="14">
        <v>139</v>
      </c>
      <c r="E4" s="14">
        <v>42</v>
      </c>
      <c r="F4" s="14">
        <v>49</v>
      </c>
      <c r="G4" s="14">
        <v>48</v>
      </c>
      <c r="H4" s="15">
        <v>12</v>
      </c>
      <c r="I4" s="13"/>
      <c r="J4" s="14"/>
      <c r="K4" s="14"/>
      <c r="L4" s="14"/>
      <c r="M4" s="15"/>
      <c r="N4" s="13"/>
      <c r="O4" s="14"/>
      <c r="P4" s="14"/>
      <c r="Q4" s="14"/>
      <c r="R4" s="14"/>
      <c r="S4" s="15"/>
      <c r="T4" s="16"/>
      <c r="U4" s="13" t="s">
        <v>49</v>
      </c>
      <c r="V4" s="17"/>
      <c r="W4" s="17" t="s">
        <v>45</v>
      </c>
      <c r="X4" s="18"/>
      <c r="Y4" s="19"/>
      <c r="Z4" s="13">
        <v>17</v>
      </c>
      <c r="AA4" s="14"/>
      <c r="AB4" s="14"/>
      <c r="AC4" s="14"/>
      <c r="AD4" s="20"/>
      <c r="AE4" s="14">
        <f t="shared" ref="AE4:AE34" si="0">AD4-Z4</f>
        <v>-17</v>
      </c>
      <c r="AF4" s="21"/>
      <c r="AG4" s="14"/>
      <c r="AH4" s="14"/>
      <c r="AI4" s="14"/>
      <c r="AJ4" s="14"/>
      <c r="AK4" s="20"/>
      <c r="AL4" s="14">
        <f t="shared" ref="AL4:AL34" si="1">AK4-AG4</f>
        <v>0</v>
      </c>
      <c r="AM4" s="21"/>
      <c r="AN4" s="14">
        <v>17</v>
      </c>
      <c r="AO4" s="14">
        <v>83</v>
      </c>
      <c r="AP4" s="14"/>
      <c r="AQ4" s="14"/>
      <c r="AR4" s="14"/>
      <c r="AS4" s="14"/>
      <c r="AT4" s="14"/>
      <c r="AU4" s="14"/>
      <c r="AV4" s="14"/>
      <c r="AW4" s="20"/>
      <c r="AX4" s="14">
        <f t="shared" ref="AX4:AX34" si="2">AW4-AN4</f>
        <v>-17</v>
      </c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>
      <c r="A5" s="106" t="s">
        <v>246</v>
      </c>
      <c r="B5" s="107" t="s">
        <v>247</v>
      </c>
      <c r="C5" s="9"/>
      <c r="D5" s="14">
        <v>287</v>
      </c>
      <c r="E5" s="14">
        <v>98</v>
      </c>
      <c r="F5" s="14">
        <v>50</v>
      </c>
      <c r="G5" s="14">
        <v>139</v>
      </c>
      <c r="H5" s="15">
        <v>46</v>
      </c>
      <c r="I5" s="13"/>
      <c r="J5" s="14"/>
      <c r="K5" s="14"/>
      <c r="L5" s="14"/>
      <c r="M5" s="15"/>
      <c r="N5" s="13"/>
      <c r="O5" s="14"/>
      <c r="P5" s="14"/>
      <c r="Q5" s="14"/>
      <c r="R5" s="14"/>
      <c r="S5" s="15"/>
      <c r="T5" s="16"/>
      <c r="U5" s="13" t="s">
        <v>57</v>
      </c>
      <c r="V5" s="17"/>
      <c r="W5" s="17"/>
      <c r="X5" s="18"/>
      <c r="Y5" s="19"/>
      <c r="Z5" s="13">
        <v>50</v>
      </c>
      <c r="AA5" s="14"/>
      <c r="AB5" s="14"/>
      <c r="AC5" s="27"/>
      <c r="AD5" s="20"/>
      <c r="AE5" s="14">
        <f t="shared" si="0"/>
        <v>-50</v>
      </c>
      <c r="AF5" s="21"/>
      <c r="AG5" s="14"/>
      <c r="AH5" s="14"/>
      <c r="AI5" s="14"/>
      <c r="AJ5" s="27"/>
      <c r="AK5" s="20"/>
      <c r="AL5" s="14">
        <f t="shared" si="1"/>
        <v>0</v>
      </c>
      <c r="AM5" s="21"/>
      <c r="AN5" s="14">
        <v>46</v>
      </c>
      <c r="AO5" s="14"/>
      <c r="AP5" s="14"/>
      <c r="AQ5" s="28"/>
      <c r="AR5" s="28"/>
      <c r="AS5" s="28"/>
      <c r="AT5" s="28"/>
      <c r="AU5" s="28"/>
      <c r="AV5" s="28"/>
      <c r="AW5" s="20"/>
      <c r="AX5" s="14">
        <f t="shared" si="2"/>
        <v>-46</v>
      </c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>
      <c r="A6" s="106" t="s">
        <v>129</v>
      </c>
      <c r="B6" s="107" t="s">
        <v>173</v>
      </c>
      <c r="C6" s="9"/>
      <c r="D6" s="14">
        <v>224</v>
      </c>
      <c r="E6" s="14">
        <v>77</v>
      </c>
      <c r="F6" s="14">
        <v>50</v>
      </c>
      <c r="G6" s="14">
        <v>97</v>
      </c>
      <c r="H6" s="15">
        <v>27</v>
      </c>
      <c r="I6" s="13">
        <v>386</v>
      </c>
      <c r="J6" s="14">
        <v>143</v>
      </c>
      <c r="K6" s="14">
        <v>50</v>
      </c>
      <c r="L6" s="14">
        <v>95</v>
      </c>
      <c r="M6" s="15">
        <v>100</v>
      </c>
      <c r="N6" s="13"/>
      <c r="O6" s="14"/>
      <c r="P6" s="14"/>
      <c r="Q6" s="14"/>
      <c r="R6" s="14"/>
      <c r="S6" s="15"/>
      <c r="T6" s="16"/>
      <c r="U6" s="13" t="s">
        <v>4</v>
      </c>
      <c r="V6" s="17"/>
      <c r="W6" s="17" t="s">
        <v>181</v>
      </c>
      <c r="X6" s="18"/>
      <c r="Y6" s="19"/>
      <c r="Z6" s="13">
        <v>50</v>
      </c>
      <c r="AA6" s="14"/>
      <c r="AB6" s="14"/>
      <c r="AC6" s="27"/>
      <c r="AD6" s="20"/>
      <c r="AE6" s="14">
        <f t="shared" si="0"/>
        <v>-50</v>
      </c>
      <c r="AF6" s="21"/>
      <c r="AG6" s="14"/>
      <c r="AH6" s="14"/>
      <c r="AI6" s="14"/>
      <c r="AJ6" s="27"/>
      <c r="AK6" s="20"/>
      <c r="AL6" s="14">
        <f t="shared" si="1"/>
        <v>0</v>
      </c>
      <c r="AM6" s="21"/>
      <c r="AN6" s="14">
        <v>8</v>
      </c>
      <c r="AO6" s="14">
        <v>83</v>
      </c>
      <c r="AP6" s="14"/>
      <c r="AQ6" s="28"/>
      <c r="AR6" s="28"/>
      <c r="AS6" s="28"/>
      <c r="AT6" s="28"/>
      <c r="AU6" s="28"/>
      <c r="AV6" s="28"/>
      <c r="AW6" s="20"/>
      <c r="AX6" s="14">
        <f t="shared" si="2"/>
        <v>-8</v>
      </c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>
      <c r="A7" s="106" t="s">
        <v>145</v>
      </c>
      <c r="B7" s="107" t="s">
        <v>303</v>
      </c>
      <c r="C7" s="9"/>
      <c r="D7" s="14">
        <v>137</v>
      </c>
      <c r="E7" s="14">
        <v>48</v>
      </c>
      <c r="F7" s="14">
        <v>47</v>
      </c>
      <c r="G7" s="14">
        <v>42</v>
      </c>
      <c r="H7" s="15">
        <v>10</v>
      </c>
      <c r="I7" s="13">
        <v>166</v>
      </c>
      <c r="J7" s="14">
        <v>55</v>
      </c>
      <c r="K7" s="14">
        <v>18</v>
      </c>
      <c r="L7" s="14">
        <v>19</v>
      </c>
      <c r="M7" s="15">
        <v>86</v>
      </c>
      <c r="N7" s="13"/>
      <c r="O7" s="14"/>
      <c r="P7" s="14"/>
      <c r="Q7" s="14"/>
      <c r="R7" s="14"/>
      <c r="S7" s="15"/>
      <c r="T7" s="16"/>
      <c r="U7" s="13" t="s">
        <v>52</v>
      </c>
      <c r="V7" s="17"/>
      <c r="W7" s="17" t="s">
        <v>57</v>
      </c>
      <c r="X7" s="18"/>
      <c r="Y7" s="19"/>
      <c r="Z7" s="13">
        <v>33</v>
      </c>
      <c r="AA7" s="14"/>
      <c r="AB7" s="14"/>
      <c r="AC7" s="14"/>
      <c r="AD7" s="20"/>
      <c r="AE7" s="14">
        <f t="shared" si="0"/>
        <v>-33</v>
      </c>
      <c r="AF7" s="21"/>
      <c r="AG7" s="14"/>
      <c r="AH7" s="14"/>
      <c r="AI7" s="14"/>
      <c r="AJ7" s="14"/>
      <c r="AK7" s="20"/>
      <c r="AL7" s="14">
        <f t="shared" si="1"/>
        <v>0</v>
      </c>
      <c r="AM7" s="21"/>
      <c r="AN7" s="14">
        <v>8</v>
      </c>
      <c r="AO7" s="14">
        <v>92</v>
      </c>
      <c r="AP7" s="14"/>
      <c r="AQ7" s="14"/>
      <c r="AR7" s="14"/>
      <c r="AS7" s="14"/>
      <c r="AT7" s="14"/>
      <c r="AU7" s="14"/>
      <c r="AV7" s="14"/>
      <c r="AW7" s="20"/>
      <c r="AX7" s="14">
        <f t="shared" si="2"/>
        <v>-8</v>
      </c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>
      <c r="A8" s="106" t="s">
        <v>304</v>
      </c>
      <c r="B8" s="107" t="s">
        <v>305</v>
      </c>
      <c r="C8" s="9"/>
      <c r="D8" s="14">
        <v>131</v>
      </c>
      <c r="E8" s="14">
        <v>43</v>
      </c>
      <c r="F8" s="14">
        <v>39</v>
      </c>
      <c r="G8" s="14">
        <v>49</v>
      </c>
      <c r="H8" s="15">
        <v>0</v>
      </c>
      <c r="I8" s="13">
        <v>203</v>
      </c>
      <c r="J8" s="14">
        <v>48</v>
      </c>
      <c r="K8" s="14">
        <v>15</v>
      </c>
      <c r="L8" s="14">
        <v>54</v>
      </c>
      <c r="M8" s="15">
        <v>93</v>
      </c>
      <c r="N8" s="13"/>
      <c r="O8" s="14"/>
      <c r="P8" s="14"/>
      <c r="Q8" s="14"/>
      <c r="R8" s="14"/>
      <c r="S8" s="15"/>
      <c r="T8" s="16"/>
      <c r="U8" s="13" t="s">
        <v>49</v>
      </c>
      <c r="V8" s="17"/>
      <c r="W8" s="17" t="s">
        <v>6</v>
      </c>
      <c r="X8" s="18"/>
      <c r="Y8" s="19"/>
      <c r="Z8" s="13">
        <v>33</v>
      </c>
      <c r="AA8" s="14"/>
      <c r="AB8" s="14"/>
      <c r="AC8" s="14"/>
      <c r="AD8" s="20"/>
      <c r="AE8" s="14">
        <f t="shared" si="0"/>
        <v>-33</v>
      </c>
      <c r="AF8" s="21"/>
      <c r="AG8" s="14"/>
      <c r="AH8" s="14"/>
      <c r="AI8" s="14"/>
      <c r="AJ8" s="14"/>
      <c r="AK8" s="20"/>
      <c r="AL8" s="14">
        <f t="shared" si="1"/>
        <v>0</v>
      </c>
      <c r="AM8" s="21"/>
      <c r="AN8" s="14">
        <v>42</v>
      </c>
      <c r="AO8" s="14">
        <v>100</v>
      </c>
      <c r="AP8" s="14"/>
      <c r="AQ8" s="14"/>
      <c r="AR8" s="14"/>
      <c r="AS8" s="14"/>
      <c r="AT8" s="14"/>
      <c r="AU8" s="14"/>
      <c r="AV8" s="14"/>
      <c r="AW8" s="20"/>
      <c r="AX8" s="14">
        <f t="shared" si="2"/>
        <v>-42</v>
      </c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>
      <c r="A9" s="106" t="s">
        <v>306</v>
      </c>
      <c r="B9" s="107" t="s">
        <v>307</v>
      </c>
      <c r="C9" s="9"/>
      <c r="D9" s="14">
        <v>211</v>
      </c>
      <c r="E9" s="14">
        <v>68</v>
      </c>
      <c r="F9" s="14">
        <v>38</v>
      </c>
      <c r="G9" s="14">
        <v>105</v>
      </c>
      <c r="H9" s="15">
        <v>32</v>
      </c>
      <c r="I9" s="13">
        <v>320</v>
      </c>
      <c r="J9" s="14">
        <v>116</v>
      </c>
      <c r="K9" s="14">
        <v>40</v>
      </c>
      <c r="L9" s="14">
        <v>66</v>
      </c>
      <c r="M9" s="15">
        <v>100</v>
      </c>
      <c r="N9" s="13"/>
      <c r="O9" s="14"/>
      <c r="P9" s="14"/>
      <c r="Q9" s="14"/>
      <c r="R9" s="14"/>
      <c r="S9" s="15"/>
      <c r="T9" s="16"/>
      <c r="U9" s="13" t="s">
        <v>57</v>
      </c>
      <c r="V9" s="17"/>
      <c r="W9" s="17" t="s">
        <v>106</v>
      </c>
      <c r="X9" s="18"/>
      <c r="Y9" s="19"/>
      <c r="Z9" s="13">
        <v>33</v>
      </c>
      <c r="AA9" s="14"/>
      <c r="AB9" s="14"/>
      <c r="AC9" s="14"/>
      <c r="AD9" s="20"/>
      <c r="AE9" s="14">
        <f t="shared" si="0"/>
        <v>-33</v>
      </c>
      <c r="AF9" s="21"/>
      <c r="AG9" s="14"/>
      <c r="AH9" s="14"/>
      <c r="AI9" s="14"/>
      <c r="AJ9" s="14"/>
      <c r="AK9" s="20"/>
      <c r="AL9" s="14">
        <f t="shared" si="1"/>
        <v>0</v>
      </c>
      <c r="AM9" s="21"/>
      <c r="AN9" s="14">
        <v>33</v>
      </c>
      <c r="AO9" s="14">
        <v>67</v>
      </c>
      <c r="AP9" s="14"/>
      <c r="AQ9" s="14"/>
      <c r="AR9" s="14"/>
      <c r="AS9" s="14"/>
      <c r="AT9" s="14"/>
      <c r="AU9" s="14"/>
      <c r="AV9" s="14"/>
      <c r="AW9" s="20"/>
      <c r="AX9" s="14">
        <f t="shared" si="2"/>
        <v>-33</v>
      </c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>
      <c r="A10" s="106" t="s">
        <v>308</v>
      </c>
      <c r="B10" s="107" t="s">
        <v>309</v>
      </c>
      <c r="C10" s="9"/>
      <c r="D10" s="14">
        <v>177</v>
      </c>
      <c r="E10" s="14">
        <v>67</v>
      </c>
      <c r="F10" s="14">
        <v>43</v>
      </c>
      <c r="G10" s="14">
        <v>67</v>
      </c>
      <c r="H10" s="15">
        <v>12</v>
      </c>
      <c r="I10" s="13">
        <v>332</v>
      </c>
      <c r="J10" s="14">
        <v>133</v>
      </c>
      <c r="K10" s="14">
        <v>44</v>
      </c>
      <c r="L10" s="14">
        <v>75</v>
      </c>
      <c r="M10" s="15">
        <v>91</v>
      </c>
      <c r="N10" s="13"/>
      <c r="O10" s="14"/>
      <c r="P10" s="14"/>
      <c r="Q10" s="14"/>
      <c r="R10" s="14"/>
      <c r="S10" s="15"/>
      <c r="T10" s="16"/>
      <c r="U10" s="13" t="s">
        <v>49</v>
      </c>
      <c r="V10" s="17"/>
      <c r="W10" s="17" t="s">
        <v>45</v>
      </c>
      <c r="X10" s="18"/>
      <c r="Y10" s="19"/>
      <c r="Z10" s="13">
        <v>33</v>
      </c>
      <c r="AA10" s="14"/>
      <c r="AB10" s="14"/>
      <c r="AC10" s="14"/>
      <c r="AD10" s="20"/>
      <c r="AE10" s="14">
        <f t="shared" si="0"/>
        <v>-33</v>
      </c>
      <c r="AF10" s="21"/>
      <c r="AG10" s="14"/>
      <c r="AH10" s="14"/>
      <c r="AI10" s="14"/>
      <c r="AJ10" s="14"/>
      <c r="AK10" s="20"/>
      <c r="AL10" s="14">
        <f t="shared" si="1"/>
        <v>0</v>
      </c>
      <c r="AM10" s="21"/>
      <c r="AN10" s="14">
        <v>13</v>
      </c>
      <c r="AO10" s="14">
        <v>67</v>
      </c>
      <c r="AP10" s="14"/>
      <c r="AQ10" s="14"/>
      <c r="AR10" s="14"/>
      <c r="AS10" s="14"/>
      <c r="AT10" s="14"/>
      <c r="AU10" s="14"/>
      <c r="AV10" s="14"/>
      <c r="AW10" s="20"/>
      <c r="AX10" s="14">
        <f t="shared" si="2"/>
        <v>-13</v>
      </c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>
      <c r="A11" s="106" t="s">
        <v>310</v>
      </c>
      <c r="B11" s="107" t="s">
        <v>311</v>
      </c>
      <c r="C11" s="9"/>
      <c r="D11" s="14">
        <v>81</v>
      </c>
      <c r="E11" s="14">
        <v>27</v>
      </c>
      <c r="F11" s="14">
        <v>32</v>
      </c>
      <c r="G11" s="14">
        <v>22</v>
      </c>
      <c r="H11" s="15">
        <v>0</v>
      </c>
      <c r="I11" s="13">
        <v>63</v>
      </c>
      <c r="J11" s="14">
        <v>36</v>
      </c>
      <c r="K11" s="14">
        <v>0</v>
      </c>
      <c r="L11" s="14">
        <v>13</v>
      </c>
      <c r="M11" s="15">
        <v>57</v>
      </c>
      <c r="N11" s="13"/>
      <c r="O11" s="14"/>
      <c r="P11" s="14"/>
      <c r="Q11" s="14"/>
      <c r="R11" s="14"/>
      <c r="S11" s="15"/>
      <c r="T11" s="16"/>
      <c r="U11" s="13" t="s">
        <v>48</v>
      </c>
      <c r="V11" s="17"/>
      <c r="W11" s="17" t="s">
        <v>49</v>
      </c>
      <c r="X11" s="18"/>
      <c r="Y11" s="19"/>
      <c r="Z11" s="13">
        <v>0</v>
      </c>
      <c r="AA11" s="14"/>
      <c r="AB11" s="14"/>
      <c r="AC11" s="14"/>
      <c r="AD11" s="20"/>
      <c r="AE11" s="14">
        <f t="shared" si="0"/>
        <v>0</v>
      </c>
      <c r="AF11" s="21"/>
      <c r="AG11" s="14"/>
      <c r="AH11" s="14"/>
      <c r="AI11" s="14"/>
      <c r="AJ11" s="14"/>
      <c r="AK11" s="20"/>
      <c r="AL11" s="14">
        <f t="shared" si="1"/>
        <v>0</v>
      </c>
      <c r="AM11" s="21"/>
      <c r="AN11" s="14">
        <v>0</v>
      </c>
      <c r="AO11" s="14">
        <v>25</v>
      </c>
      <c r="AP11" s="14"/>
      <c r="AQ11" s="14"/>
      <c r="AR11" s="14"/>
      <c r="AS11" s="14"/>
      <c r="AT11" s="14"/>
      <c r="AU11" s="14"/>
      <c r="AV11" s="14"/>
      <c r="AW11" s="20"/>
      <c r="AX11" s="14">
        <f t="shared" si="2"/>
        <v>0</v>
      </c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>
      <c r="A12" s="106" t="s">
        <v>312</v>
      </c>
      <c r="B12" s="107" t="s">
        <v>313</v>
      </c>
      <c r="C12" s="9"/>
      <c r="D12" s="14">
        <v>176</v>
      </c>
      <c r="E12" s="14">
        <v>61</v>
      </c>
      <c r="F12" s="14">
        <v>51</v>
      </c>
      <c r="G12" s="14">
        <v>64</v>
      </c>
      <c r="H12" s="15">
        <v>0</v>
      </c>
      <c r="I12" s="13">
        <v>153</v>
      </c>
      <c r="J12" s="14">
        <v>65</v>
      </c>
      <c r="K12" s="14">
        <v>20</v>
      </c>
      <c r="L12" s="14">
        <v>24</v>
      </c>
      <c r="M12" s="15">
        <v>73</v>
      </c>
      <c r="N12" s="13"/>
      <c r="O12" s="14"/>
      <c r="P12" s="14"/>
      <c r="Q12" s="14"/>
      <c r="R12" s="14"/>
      <c r="S12" s="15"/>
      <c r="T12" s="16"/>
      <c r="U12" s="13" t="s">
        <v>49</v>
      </c>
      <c r="V12" s="17"/>
      <c r="W12" s="17" t="s">
        <v>45</v>
      </c>
      <c r="X12" s="18"/>
      <c r="Y12" s="19"/>
      <c r="Z12" s="13">
        <v>0</v>
      </c>
      <c r="AA12" s="14"/>
      <c r="AB12" s="14"/>
      <c r="AC12" s="14"/>
      <c r="AD12" s="20"/>
      <c r="AE12" s="14">
        <f t="shared" si="0"/>
        <v>0</v>
      </c>
      <c r="AF12" s="21"/>
      <c r="AG12" s="14"/>
      <c r="AH12" s="14"/>
      <c r="AI12" s="14"/>
      <c r="AJ12" s="14"/>
      <c r="AK12" s="20"/>
      <c r="AL12" s="14">
        <f t="shared" si="1"/>
        <v>0</v>
      </c>
      <c r="AM12" s="21"/>
      <c r="AN12" s="14">
        <v>33</v>
      </c>
      <c r="AO12" s="14">
        <v>83</v>
      </c>
      <c r="AP12" s="14"/>
      <c r="AQ12" s="14"/>
      <c r="AR12" s="14"/>
      <c r="AS12" s="14"/>
      <c r="AT12" s="14"/>
      <c r="AU12" s="14"/>
      <c r="AV12" s="14"/>
      <c r="AW12" s="20"/>
      <c r="AX12" s="14">
        <f t="shared" si="2"/>
        <v>-33</v>
      </c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>
      <c r="A13" s="106" t="s">
        <v>314</v>
      </c>
      <c r="B13" s="107" t="s">
        <v>315</v>
      </c>
      <c r="C13" s="9"/>
      <c r="D13" s="14">
        <v>139</v>
      </c>
      <c r="E13" s="14">
        <v>66</v>
      </c>
      <c r="F13" s="14">
        <v>34</v>
      </c>
      <c r="G13" s="14">
        <v>39</v>
      </c>
      <c r="H13" s="15">
        <v>4</v>
      </c>
      <c r="I13" s="13">
        <v>199</v>
      </c>
      <c r="J13" s="14">
        <v>50</v>
      </c>
      <c r="K13" s="14">
        <v>10</v>
      </c>
      <c r="L13" s="14">
        <v>53</v>
      </c>
      <c r="M13" s="15">
        <v>93</v>
      </c>
      <c r="N13" s="13"/>
      <c r="O13" s="14"/>
      <c r="P13" s="14"/>
      <c r="Q13" s="14"/>
      <c r="R13" s="14"/>
      <c r="S13" s="15"/>
      <c r="T13" s="16"/>
      <c r="U13" s="13" t="s">
        <v>49</v>
      </c>
      <c r="V13" s="17"/>
      <c r="W13" s="17" t="s">
        <v>45</v>
      </c>
      <c r="X13" s="18"/>
      <c r="Y13" s="19"/>
      <c r="Z13" s="13">
        <v>50</v>
      </c>
      <c r="AA13" s="14"/>
      <c r="AB13" s="14"/>
      <c r="AC13" s="14"/>
      <c r="AD13" s="20"/>
      <c r="AE13" s="14">
        <f t="shared" si="0"/>
        <v>-50</v>
      </c>
      <c r="AF13" s="21"/>
      <c r="AG13" s="14"/>
      <c r="AH13" s="14"/>
      <c r="AI13" s="14"/>
      <c r="AJ13" s="14"/>
      <c r="AK13" s="20"/>
      <c r="AL13" s="14">
        <f t="shared" si="1"/>
        <v>0</v>
      </c>
      <c r="AM13" s="21"/>
      <c r="AN13" s="14">
        <v>21</v>
      </c>
      <c r="AO13" s="14">
        <v>50</v>
      </c>
      <c r="AP13" s="14"/>
      <c r="AQ13" s="14"/>
      <c r="AR13" s="14"/>
      <c r="AS13" s="14"/>
      <c r="AT13" s="14"/>
      <c r="AU13" s="14"/>
      <c r="AV13" s="14"/>
      <c r="AW13" s="20"/>
      <c r="AX13" s="14">
        <f t="shared" si="2"/>
        <v>-21</v>
      </c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>
      <c r="A14" s="108" t="s">
        <v>316</v>
      </c>
      <c r="B14" s="108" t="s">
        <v>291</v>
      </c>
      <c r="C14" s="9"/>
      <c r="D14" s="14">
        <v>235</v>
      </c>
      <c r="E14" s="14">
        <v>85</v>
      </c>
      <c r="F14" s="14">
        <v>49</v>
      </c>
      <c r="G14" s="14">
        <v>101</v>
      </c>
      <c r="H14" s="15">
        <v>30</v>
      </c>
      <c r="I14" s="13">
        <v>360</v>
      </c>
      <c r="J14" s="14">
        <v>128</v>
      </c>
      <c r="K14" s="14">
        <v>44</v>
      </c>
      <c r="L14" s="14">
        <v>90</v>
      </c>
      <c r="M14" s="15">
        <v>98</v>
      </c>
      <c r="N14" s="13"/>
      <c r="O14" s="14"/>
      <c r="P14" s="14"/>
      <c r="Q14" s="14"/>
      <c r="R14" s="14"/>
      <c r="S14" s="15"/>
      <c r="T14" s="16"/>
      <c r="U14" s="13" t="s">
        <v>4</v>
      </c>
      <c r="V14" s="17"/>
      <c r="W14" s="17" t="s">
        <v>181</v>
      </c>
      <c r="X14" s="18"/>
      <c r="Y14" s="19"/>
      <c r="Z14" s="30">
        <v>33</v>
      </c>
      <c r="AA14" s="14"/>
      <c r="AB14" s="14"/>
      <c r="AC14" s="14"/>
      <c r="AD14" s="20"/>
      <c r="AE14" s="14">
        <f t="shared" si="0"/>
        <v>-33</v>
      </c>
      <c r="AF14" s="21"/>
      <c r="AG14" s="28"/>
      <c r="AH14" s="14"/>
      <c r="AI14" s="14"/>
      <c r="AJ14" s="14"/>
      <c r="AK14" s="20"/>
      <c r="AL14" s="14">
        <f t="shared" si="1"/>
        <v>0</v>
      </c>
      <c r="AM14" s="21"/>
      <c r="AN14" s="28">
        <v>17</v>
      </c>
      <c r="AO14" s="14">
        <v>100</v>
      </c>
      <c r="AP14" s="14"/>
      <c r="AQ14" s="14"/>
      <c r="AR14" s="14"/>
      <c r="AS14" s="14"/>
      <c r="AT14" s="14"/>
      <c r="AU14" s="14"/>
      <c r="AV14" s="14"/>
      <c r="AW14" s="20"/>
      <c r="AX14" s="14">
        <f t="shared" si="2"/>
        <v>-17</v>
      </c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>
      <c r="A15" s="106" t="s">
        <v>317</v>
      </c>
      <c r="B15" s="107" t="s">
        <v>318</v>
      </c>
      <c r="C15" s="32"/>
      <c r="D15" s="14">
        <v>149</v>
      </c>
      <c r="E15" s="14">
        <v>66</v>
      </c>
      <c r="F15" s="14">
        <v>33</v>
      </c>
      <c r="G15" s="14">
        <v>50</v>
      </c>
      <c r="H15" s="15">
        <v>6</v>
      </c>
      <c r="I15" s="13">
        <v>245</v>
      </c>
      <c r="J15" s="14">
        <v>93</v>
      </c>
      <c r="K15" s="14">
        <v>31</v>
      </c>
      <c r="L15" s="14">
        <v>41</v>
      </c>
      <c r="M15" s="15">
        <v>89</v>
      </c>
      <c r="N15" s="13"/>
      <c r="O15" s="14"/>
      <c r="P15" s="14"/>
      <c r="Q15" s="14"/>
      <c r="R15" s="14"/>
      <c r="S15" s="15"/>
      <c r="T15" s="16"/>
      <c r="U15" s="13" t="s">
        <v>49</v>
      </c>
      <c r="V15" s="17"/>
      <c r="W15" s="17" t="s">
        <v>45</v>
      </c>
      <c r="X15" s="18"/>
      <c r="Y15" s="19"/>
      <c r="Z15" s="13">
        <v>33</v>
      </c>
      <c r="AA15" s="14"/>
      <c r="AB15" s="14"/>
      <c r="AC15" s="14"/>
      <c r="AD15" s="20"/>
      <c r="AE15" s="14">
        <f t="shared" si="0"/>
        <v>-33</v>
      </c>
      <c r="AF15" s="21"/>
      <c r="AG15" s="14"/>
      <c r="AH15" s="14"/>
      <c r="AI15" s="14"/>
      <c r="AJ15" s="14"/>
      <c r="AK15" s="20"/>
      <c r="AL15" s="14">
        <f t="shared" si="1"/>
        <v>0</v>
      </c>
      <c r="AM15" s="21"/>
      <c r="AN15" s="14">
        <v>33</v>
      </c>
      <c r="AO15" s="14">
        <v>75</v>
      </c>
      <c r="AP15" s="14"/>
      <c r="AQ15" s="14"/>
      <c r="AR15" s="14"/>
      <c r="AS15" s="14"/>
      <c r="AT15" s="14"/>
      <c r="AU15" s="14"/>
      <c r="AV15" s="14"/>
      <c r="AW15" s="20"/>
      <c r="AX15" s="14">
        <f t="shared" si="2"/>
        <v>-33</v>
      </c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>
      <c r="A16" s="106" t="s">
        <v>319</v>
      </c>
      <c r="B16" s="107" t="s">
        <v>320</v>
      </c>
      <c r="C16" s="32"/>
      <c r="D16" s="14">
        <v>126</v>
      </c>
      <c r="E16" s="14">
        <v>54</v>
      </c>
      <c r="F16" s="14">
        <v>29</v>
      </c>
      <c r="G16" s="14">
        <v>43</v>
      </c>
      <c r="H16" s="15">
        <v>4</v>
      </c>
      <c r="I16" s="13">
        <v>173</v>
      </c>
      <c r="J16" s="14">
        <v>62</v>
      </c>
      <c r="K16" s="14">
        <v>17</v>
      </c>
      <c r="L16" s="14">
        <v>32</v>
      </c>
      <c r="M16" s="15">
        <v>82</v>
      </c>
      <c r="N16" s="13"/>
      <c r="O16" s="14"/>
      <c r="P16" s="14"/>
      <c r="Q16" s="14"/>
      <c r="R16" s="14"/>
      <c r="S16" s="15"/>
      <c r="T16" s="16"/>
      <c r="U16" s="13" t="s">
        <v>52</v>
      </c>
      <c r="V16" s="17"/>
      <c r="W16" s="17" t="s">
        <v>6</v>
      </c>
      <c r="X16" s="18"/>
      <c r="Y16" s="19"/>
      <c r="Z16" s="13">
        <v>17</v>
      </c>
      <c r="AA16" s="14"/>
      <c r="AB16" s="14"/>
      <c r="AC16" s="14"/>
      <c r="AD16" s="20"/>
      <c r="AE16" s="14">
        <f t="shared" si="0"/>
        <v>-17</v>
      </c>
      <c r="AF16" s="21"/>
      <c r="AG16" s="14"/>
      <c r="AH16" s="14"/>
      <c r="AI16" s="14"/>
      <c r="AJ16" s="14"/>
      <c r="AK16" s="20"/>
      <c r="AL16" s="14">
        <f t="shared" si="1"/>
        <v>0</v>
      </c>
      <c r="AM16" s="21"/>
      <c r="AN16" s="14">
        <v>42</v>
      </c>
      <c r="AO16" s="14">
        <v>92</v>
      </c>
      <c r="AP16" s="14"/>
      <c r="AQ16" s="14"/>
      <c r="AR16" s="14"/>
      <c r="AS16" s="14"/>
      <c r="AT16" s="14"/>
      <c r="AU16" s="14"/>
      <c r="AV16" s="14"/>
      <c r="AW16" s="20"/>
      <c r="AX16" s="14">
        <f t="shared" si="2"/>
        <v>-42</v>
      </c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>
      <c r="A17" s="106" t="s">
        <v>321</v>
      </c>
      <c r="B17" s="107" t="s">
        <v>56</v>
      </c>
      <c r="C17" s="32"/>
      <c r="D17" s="14">
        <v>128</v>
      </c>
      <c r="E17" s="14">
        <v>50</v>
      </c>
      <c r="F17" s="14">
        <v>30</v>
      </c>
      <c r="G17" s="14">
        <v>48</v>
      </c>
      <c r="H17" s="15">
        <v>11</v>
      </c>
      <c r="I17" s="13">
        <v>192</v>
      </c>
      <c r="J17" s="14">
        <v>68</v>
      </c>
      <c r="K17" s="14">
        <v>17</v>
      </c>
      <c r="L17" s="14">
        <v>33</v>
      </c>
      <c r="M17" s="15">
        <v>87</v>
      </c>
      <c r="N17" s="13"/>
      <c r="O17" s="14"/>
      <c r="P17" s="14"/>
      <c r="Q17" s="14"/>
      <c r="R17" s="14"/>
      <c r="S17" s="15"/>
      <c r="T17" s="16"/>
      <c r="U17" s="13" t="s">
        <v>52</v>
      </c>
      <c r="V17" s="17"/>
      <c r="W17" s="17" t="s">
        <v>6</v>
      </c>
      <c r="X17" s="18"/>
      <c r="Y17" s="19"/>
      <c r="Z17" s="13"/>
      <c r="AA17" s="14"/>
      <c r="AB17" s="14"/>
      <c r="AC17" s="14"/>
      <c r="AD17" s="20"/>
      <c r="AE17" s="14">
        <f t="shared" si="0"/>
        <v>0</v>
      </c>
      <c r="AF17" s="21"/>
      <c r="AG17" s="14"/>
      <c r="AH17" s="14"/>
      <c r="AI17" s="14"/>
      <c r="AJ17" s="14"/>
      <c r="AK17" s="20"/>
      <c r="AL17" s="14">
        <f t="shared" si="1"/>
        <v>0</v>
      </c>
      <c r="AM17" s="21"/>
      <c r="AN17" s="14">
        <v>13</v>
      </c>
      <c r="AO17" s="14">
        <v>83</v>
      </c>
      <c r="AP17" s="14"/>
      <c r="AQ17" s="14"/>
      <c r="AR17" s="14"/>
      <c r="AS17" s="14"/>
      <c r="AT17" s="14"/>
      <c r="AU17" s="14"/>
      <c r="AV17" s="14"/>
      <c r="AW17" s="20"/>
      <c r="AX17" s="14">
        <f t="shared" si="2"/>
        <v>-13</v>
      </c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>
      <c r="A18" s="106" t="s">
        <v>322</v>
      </c>
      <c r="B18" s="107" t="s">
        <v>323</v>
      </c>
      <c r="C18" s="32"/>
      <c r="D18" s="14">
        <v>233</v>
      </c>
      <c r="E18" s="14">
        <v>67</v>
      </c>
      <c r="F18" s="14">
        <v>48</v>
      </c>
      <c r="G18" s="14">
        <v>118</v>
      </c>
      <c r="H18" s="15">
        <v>40</v>
      </c>
      <c r="I18" s="13">
        <v>353</v>
      </c>
      <c r="J18" s="14">
        <v>141</v>
      </c>
      <c r="K18" s="14">
        <v>48</v>
      </c>
      <c r="L18" s="14">
        <v>66</v>
      </c>
      <c r="M18" s="15">
        <v>99</v>
      </c>
      <c r="N18" s="13"/>
      <c r="O18" s="14"/>
      <c r="P18" s="14"/>
      <c r="Q18" s="14"/>
      <c r="R18" s="14"/>
      <c r="S18" s="15"/>
      <c r="T18" s="16"/>
      <c r="U18" s="13" t="s">
        <v>4</v>
      </c>
      <c r="V18" s="17"/>
      <c r="W18" s="17" t="s">
        <v>7</v>
      </c>
      <c r="X18" s="18"/>
      <c r="Y18" s="19"/>
      <c r="Z18" s="13">
        <v>50</v>
      </c>
      <c r="AA18" s="14"/>
      <c r="AB18" s="14"/>
      <c r="AC18" s="14"/>
      <c r="AD18" s="20"/>
      <c r="AE18" s="14">
        <f t="shared" si="0"/>
        <v>-50</v>
      </c>
      <c r="AF18" s="21"/>
      <c r="AG18" s="14"/>
      <c r="AH18" s="14"/>
      <c r="AI18" s="14"/>
      <c r="AJ18" s="14"/>
      <c r="AK18" s="20"/>
      <c r="AL18" s="14">
        <f t="shared" si="1"/>
        <v>0</v>
      </c>
      <c r="AM18" s="21"/>
      <c r="AN18" s="14">
        <v>54</v>
      </c>
      <c r="AO18" s="14">
        <v>92</v>
      </c>
      <c r="AP18" s="14"/>
      <c r="AQ18" s="14"/>
      <c r="AR18" s="14"/>
      <c r="AS18" s="14"/>
      <c r="AT18" s="14"/>
      <c r="AU18" s="14"/>
      <c r="AV18" s="14"/>
      <c r="AW18" s="20"/>
      <c r="AX18" s="14">
        <f t="shared" si="2"/>
        <v>-54</v>
      </c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>
      <c r="A19" s="106" t="s">
        <v>324</v>
      </c>
      <c r="B19" s="107" t="s">
        <v>325</v>
      </c>
      <c r="C19" s="32"/>
      <c r="D19" s="14">
        <v>132</v>
      </c>
      <c r="E19" s="14">
        <v>42</v>
      </c>
      <c r="F19" s="14">
        <v>55</v>
      </c>
      <c r="G19" s="14">
        <v>35</v>
      </c>
      <c r="H19" s="15">
        <v>0</v>
      </c>
      <c r="I19" s="13">
        <v>73</v>
      </c>
      <c r="J19" s="14">
        <v>42</v>
      </c>
      <c r="K19" s="14">
        <v>14</v>
      </c>
      <c r="L19" s="14">
        <v>9</v>
      </c>
      <c r="M19" s="15">
        <v>53</v>
      </c>
      <c r="N19" s="13"/>
      <c r="O19" s="14"/>
      <c r="P19" s="14"/>
      <c r="Q19" s="14"/>
      <c r="R19" s="14"/>
      <c r="S19" s="15"/>
      <c r="T19" s="16"/>
      <c r="U19" s="13" t="s">
        <v>48</v>
      </c>
      <c r="V19" s="17"/>
      <c r="W19" s="17" t="s">
        <v>4</v>
      </c>
      <c r="X19" s="18"/>
      <c r="Y19" s="19"/>
      <c r="Z19" s="13">
        <v>0</v>
      </c>
      <c r="AA19" s="14"/>
      <c r="AB19" s="14"/>
      <c r="AC19" s="14"/>
      <c r="AD19" s="20"/>
      <c r="AE19" s="14">
        <f t="shared" si="0"/>
        <v>0</v>
      </c>
      <c r="AF19" s="21"/>
      <c r="AG19" s="14"/>
      <c r="AH19" s="14"/>
      <c r="AI19" s="14"/>
      <c r="AJ19" s="14"/>
      <c r="AK19" s="20"/>
      <c r="AL19" s="14">
        <f t="shared" si="1"/>
        <v>0</v>
      </c>
      <c r="AM19" s="21"/>
      <c r="AN19" s="14">
        <v>33</v>
      </c>
      <c r="AO19" s="14">
        <v>42</v>
      </c>
      <c r="AP19" s="14"/>
      <c r="AQ19" s="14"/>
      <c r="AR19" s="14"/>
      <c r="AS19" s="14"/>
      <c r="AT19" s="14"/>
      <c r="AU19" s="14"/>
      <c r="AV19" s="14"/>
      <c r="AW19" s="20"/>
      <c r="AX19" s="14">
        <f t="shared" si="2"/>
        <v>-33</v>
      </c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>
      <c r="A20" s="109" t="s">
        <v>326</v>
      </c>
      <c r="B20" s="108" t="s">
        <v>327</v>
      </c>
      <c r="C20" s="32"/>
      <c r="D20" s="14">
        <v>117</v>
      </c>
      <c r="E20" s="14">
        <v>37</v>
      </c>
      <c r="F20" s="14">
        <v>48</v>
      </c>
      <c r="G20" s="14">
        <v>32</v>
      </c>
      <c r="H20" s="15">
        <v>0</v>
      </c>
      <c r="I20" s="13">
        <v>96</v>
      </c>
      <c r="J20" s="14">
        <v>44</v>
      </c>
      <c r="K20" s="14">
        <v>10</v>
      </c>
      <c r="L20" s="14">
        <v>16</v>
      </c>
      <c r="M20" s="15">
        <v>62</v>
      </c>
      <c r="N20" s="13"/>
      <c r="O20" s="14"/>
      <c r="P20" s="14"/>
      <c r="Q20" s="14"/>
      <c r="R20" s="14"/>
      <c r="S20" s="15"/>
      <c r="T20" s="16"/>
      <c r="U20" s="13" t="s">
        <v>52</v>
      </c>
      <c r="V20" s="17"/>
      <c r="W20" s="17" t="s">
        <v>5</v>
      </c>
      <c r="X20" s="18"/>
      <c r="Y20" s="19"/>
      <c r="Z20" s="13">
        <v>17</v>
      </c>
      <c r="AA20" s="14"/>
      <c r="AB20" s="14"/>
      <c r="AC20" s="14"/>
      <c r="AD20" s="20"/>
      <c r="AE20" s="14">
        <f t="shared" si="0"/>
        <v>-17</v>
      </c>
      <c r="AF20" s="21"/>
      <c r="AG20" s="14"/>
      <c r="AH20" s="14"/>
      <c r="AI20" s="14"/>
      <c r="AJ20" s="14"/>
      <c r="AK20" s="20"/>
      <c r="AL20" s="14">
        <f t="shared" si="1"/>
        <v>0</v>
      </c>
      <c r="AM20" s="21"/>
      <c r="AN20" s="14">
        <v>8</v>
      </c>
      <c r="AO20" s="14">
        <v>67</v>
      </c>
      <c r="AP20" s="14"/>
      <c r="AQ20" s="14"/>
      <c r="AR20" s="14"/>
      <c r="AS20" s="14"/>
      <c r="AT20" s="14"/>
      <c r="AU20" s="14"/>
      <c r="AV20" s="14"/>
      <c r="AW20" s="20"/>
      <c r="AX20" s="14">
        <f t="shared" si="2"/>
        <v>-8</v>
      </c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>
      <c r="A21" s="109" t="s">
        <v>328</v>
      </c>
      <c r="B21" s="108" t="s">
        <v>329</v>
      </c>
      <c r="C21" s="9"/>
      <c r="D21" s="14">
        <v>178</v>
      </c>
      <c r="E21" s="14">
        <v>63</v>
      </c>
      <c r="F21" s="14">
        <v>46</v>
      </c>
      <c r="G21" s="14">
        <v>69</v>
      </c>
      <c r="H21" s="15">
        <v>0</v>
      </c>
      <c r="I21" s="13">
        <v>378</v>
      </c>
      <c r="J21" s="14">
        <v>129</v>
      </c>
      <c r="K21" s="14">
        <v>45</v>
      </c>
      <c r="L21" s="14">
        <v>106</v>
      </c>
      <c r="M21" s="15">
        <v>100</v>
      </c>
      <c r="N21" s="13"/>
      <c r="O21" s="14"/>
      <c r="P21" s="14"/>
      <c r="Q21" s="14"/>
      <c r="R21" s="14"/>
      <c r="S21" s="15"/>
      <c r="T21" s="16"/>
      <c r="U21" s="13" t="s">
        <v>6</v>
      </c>
      <c r="V21" s="17"/>
      <c r="W21" s="17" t="s">
        <v>181</v>
      </c>
      <c r="X21" s="18"/>
      <c r="Y21" s="19"/>
      <c r="Z21" s="13"/>
      <c r="AA21" s="14"/>
      <c r="AB21" s="14"/>
      <c r="AC21" s="14"/>
      <c r="AD21" s="20"/>
      <c r="AE21" s="14">
        <f t="shared" si="0"/>
        <v>0</v>
      </c>
      <c r="AF21" s="21"/>
      <c r="AG21" s="14"/>
      <c r="AH21" s="14"/>
      <c r="AI21" s="14"/>
      <c r="AJ21" s="14"/>
      <c r="AK21" s="20"/>
      <c r="AL21" s="14">
        <f t="shared" si="1"/>
        <v>0</v>
      </c>
      <c r="AM21" s="21"/>
      <c r="AN21" s="14">
        <v>21</v>
      </c>
      <c r="AO21" s="14">
        <v>75</v>
      </c>
      <c r="AP21" s="14"/>
      <c r="AQ21" s="14"/>
      <c r="AR21" s="14"/>
      <c r="AS21" s="14"/>
      <c r="AT21" s="14"/>
      <c r="AU21" s="14"/>
      <c r="AV21" s="14"/>
      <c r="AW21" s="20"/>
      <c r="AX21" s="14">
        <f t="shared" si="2"/>
        <v>-21</v>
      </c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>
      <c r="A22" s="106" t="s">
        <v>330</v>
      </c>
      <c r="B22" s="107" t="s">
        <v>331</v>
      </c>
      <c r="C22" s="9"/>
      <c r="D22" s="14">
        <v>68</v>
      </c>
      <c r="E22" s="14">
        <v>37</v>
      </c>
      <c r="F22" s="14">
        <v>13</v>
      </c>
      <c r="G22" s="14">
        <v>18</v>
      </c>
      <c r="H22" s="15">
        <v>0</v>
      </c>
      <c r="I22" s="13">
        <v>103</v>
      </c>
      <c r="J22" s="14">
        <v>21</v>
      </c>
      <c r="K22" s="14">
        <v>7</v>
      </c>
      <c r="L22" s="14">
        <v>25</v>
      </c>
      <c r="M22" s="15">
        <v>76</v>
      </c>
      <c r="N22" s="13"/>
      <c r="O22" s="14"/>
      <c r="P22" s="14"/>
      <c r="Q22" s="14"/>
      <c r="R22" s="14"/>
      <c r="S22" s="15"/>
      <c r="T22" s="16"/>
      <c r="U22" s="13" t="s">
        <v>52</v>
      </c>
      <c r="V22" s="17"/>
      <c r="W22" s="17" t="s">
        <v>6</v>
      </c>
      <c r="X22" s="18"/>
      <c r="Y22" s="19"/>
      <c r="Z22" s="13">
        <v>33</v>
      </c>
      <c r="AA22" s="14"/>
      <c r="AB22" s="14"/>
      <c r="AC22" s="14"/>
      <c r="AD22" s="20"/>
      <c r="AE22" s="14">
        <f t="shared" si="0"/>
        <v>-33</v>
      </c>
      <c r="AF22" s="21"/>
      <c r="AG22" s="14"/>
      <c r="AH22" s="14"/>
      <c r="AI22" s="14"/>
      <c r="AJ22" s="14"/>
      <c r="AK22" s="20"/>
      <c r="AL22" s="14">
        <f t="shared" si="1"/>
        <v>0</v>
      </c>
      <c r="AM22" s="21"/>
      <c r="AN22" s="14"/>
      <c r="AO22" s="14">
        <v>50</v>
      </c>
      <c r="AP22" s="14"/>
      <c r="AQ22" s="14"/>
      <c r="AR22" s="14"/>
      <c r="AS22" s="14"/>
      <c r="AT22" s="14"/>
      <c r="AU22" s="14"/>
      <c r="AV22" s="14"/>
      <c r="AW22" s="20"/>
      <c r="AX22" s="14">
        <f t="shared" si="2"/>
        <v>0</v>
      </c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>
      <c r="A23" s="106" t="s">
        <v>332</v>
      </c>
      <c r="B23" s="107" t="s">
        <v>333</v>
      </c>
      <c r="C23" s="9"/>
      <c r="D23" s="14">
        <v>159</v>
      </c>
      <c r="E23" s="14">
        <v>53</v>
      </c>
      <c r="F23" s="14">
        <v>43</v>
      </c>
      <c r="G23" s="14">
        <v>63</v>
      </c>
      <c r="H23" s="15">
        <v>16</v>
      </c>
      <c r="I23" s="13">
        <v>217</v>
      </c>
      <c r="J23" s="14">
        <v>73</v>
      </c>
      <c r="K23" s="14">
        <v>25</v>
      </c>
      <c r="L23" s="14">
        <v>45</v>
      </c>
      <c r="M23" s="15">
        <v>88</v>
      </c>
      <c r="N23" s="13"/>
      <c r="O23" s="14"/>
      <c r="P23" s="14"/>
      <c r="Q23" s="14"/>
      <c r="R23" s="14"/>
      <c r="S23" s="15"/>
      <c r="T23" s="16"/>
      <c r="U23" s="13" t="s">
        <v>49</v>
      </c>
      <c r="V23" s="17"/>
      <c r="W23" s="17" t="s">
        <v>6</v>
      </c>
      <c r="X23" s="18"/>
      <c r="Y23" s="19"/>
      <c r="Z23" s="13">
        <v>17</v>
      </c>
      <c r="AA23" s="14"/>
      <c r="AB23" s="14"/>
      <c r="AC23" s="14"/>
      <c r="AD23" s="20"/>
      <c r="AE23" s="14">
        <f t="shared" si="0"/>
        <v>-17</v>
      </c>
      <c r="AF23" s="21"/>
      <c r="AG23" s="14"/>
      <c r="AH23" s="14"/>
      <c r="AI23" s="14"/>
      <c r="AJ23" s="14"/>
      <c r="AK23" s="20"/>
      <c r="AL23" s="14">
        <f t="shared" si="1"/>
        <v>0</v>
      </c>
      <c r="AM23" s="21"/>
      <c r="AN23" s="14">
        <v>0</v>
      </c>
      <c r="AO23" s="14">
        <v>92</v>
      </c>
      <c r="AP23" s="14"/>
      <c r="AQ23" s="14"/>
      <c r="AR23" s="14"/>
      <c r="AS23" s="14"/>
      <c r="AT23" s="14"/>
      <c r="AU23" s="14"/>
      <c r="AV23" s="14"/>
      <c r="AW23" s="20"/>
      <c r="AX23" s="14">
        <f t="shared" si="2"/>
        <v>0</v>
      </c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>
      <c r="A24" s="106" t="s">
        <v>334</v>
      </c>
      <c r="B24" s="107" t="s">
        <v>335</v>
      </c>
      <c r="C24" s="9"/>
      <c r="D24" s="14">
        <v>83</v>
      </c>
      <c r="E24" s="14">
        <v>21</v>
      </c>
      <c r="F24" s="14">
        <v>31</v>
      </c>
      <c r="G24" s="14">
        <v>31</v>
      </c>
      <c r="H24" s="15">
        <v>6</v>
      </c>
      <c r="I24" s="13">
        <v>156</v>
      </c>
      <c r="J24" s="14">
        <v>75</v>
      </c>
      <c r="K24" s="14">
        <v>19</v>
      </c>
      <c r="L24" s="14">
        <v>18</v>
      </c>
      <c r="M24" s="15">
        <v>72</v>
      </c>
      <c r="N24" s="13"/>
      <c r="O24" s="14"/>
      <c r="P24" s="14"/>
      <c r="Q24" s="14"/>
      <c r="R24" s="14"/>
      <c r="S24" s="15"/>
      <c r="T24" s="16"/>
      <c r="U24" s="13" t="s">
        <v>48</v>
      </c>
      <c r="V24" s="17"/>
      <c r="W24" s="17" t="s">
        <v>52</v>
      </c>
      <c r="X24" s="18"/>
      <c r="Y24" s="19"/>
      <c r="Z24" s="13">
        <v>33</v>
      </c>
      <c r="AA24" s="14"/>
      <c r="AB24" s="14"/>
      <c r="AC24" s="14"/>
      <c r="AD24" s="20"/>
      <c r="AE24" s="14">
        <f t="shared" si="0"/>
        <v>-33</v>
      </c>
      <c r="AF24" s="21"/>
      <c r="AG24" s="14"/>
      <c r="AH24" s="14"/>
      <c r="AI24" s="14"/>
      <c r="AJ24" s="14"/>
      <c r="AK24" s="20"/>
      <c r="AL24" s="14">
        <f t="shared" si="1"/>
        <v>0</v>
      </c>
      <c r="AM24" s="21"/>
      <c r="AN24" s="14">
        <v>17</v>
      </c>
      <c r="AO24" s="14">
        <v>75</v>
      </c>
      <c r="AP24" s="14"/>
      <c r="AQ24" s="14"/>
      <c r="AR24" s="14"/>
      <c r="AS24" s="14"/>
      <c r="AT24" s="14"/>
      <c r="AU24" s="14"/>
      <c r="AV24" s="14"/>
      <c r="AW24" s="20"/>
      <c r="AX24" s="14">
        <f t="shared" si="2"/>
        <v>-17</v>
      </c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>
      <c r="A25" s="106" t="s">
        <v>336</v>
      </c>
      <c r="B25" s="107" t="s">
        <v>337</v>
      </c>
      <c r="C25" s="9"/>
      <c r="D25" s="14">
        <v>170</v>
      </c>
      <c r="E25" s="14">
        <v>53</v>
      </c>
      <c r="F25" s="14">
        <v>40</v>
      </c>
      <c r="G25" s="14">
        <v>77</v>
      </c>
      <c r="H25" s="15">
        <v>5</v>
      </c>
      <c r="I25" s="13">
        <v>253</v>
      </c>
      <c r="J25" s="14">
        <v>72</v>
      </c>
      <c r="K25" s="14">
        <v>5</v>
      </c>
      <c r="L25" s="14">
        <v>78</v>
      </c>
      <c r="M25" s="15">
        <v>99</v>
      </c>
      <c r="N25" s="13"/>
      <c r="O25" s="14"/>
      <c r="P25" s="14"/>
      <c r="Q25" s="14"/>
      <c r="R25" s="14"/>
      <c r="S25" s="15"/>
      <c r="T25" s="16"/>
      <c r="U25" s="13" t="s">
        <v>5</v>
      </c>
      <c r="V25" s="17"/>
      <c r="W25" s="17" t="s">
        <v>106</v>
      </c>
      <c r="X25" s="18"/>
      <c r="Y25" s="19"/>
      <c r="Z25" s="13"/>
      <c r="AA25" s="14"/>
      <c r="AB25" s="14"/>
      <c r="AC25" s="14"/>
      <c r="AD25" s="20"/>
      <c r="AE25" s="14">
        <f t="shared" si="0"/>
        <v>0</v>
      </c>
      <c r="AF25" s="21"/>
      <c r="AG25" s="14"/>
      <c r="AH25" s="14"/>
      <c r="AI25" s="14"/>
      <c r="AJ25" s="14"/>
      <c r="AK25" s="20"/>
      <c r="AL25" s="14">
        <f t="shared" si="1"/>
        <v>0</v>
      </c>
      <c r="AM25" s="21"/>
      <c r="AN25" s="14">
        <v>21</v>
      </c>
      <c r="AO25" s="14">
        <v>92</v>
      </c>
      <c r="AP25" s="14"/>
      <c r="AQ25" s="14"/>
      <c r="AR25" s="14"/>
      <c r="AS25" s="14"/>
      <c r="AT25" s="14"/>
      <c r="AU25" s="14"/>
      <c r="AV25" s="14"/>
      <c r="AW25" s="20"/>
      <c r="AX25" s="14">
        <f t="shared" si="2"/>
        <v>-21</v>
      </c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>
      <c r="A26" s="106" t="s">
        <v>338</v>
      </c>
      <c r="B26" s="107" t="s">
        <v>339</v>
      </c>
      <c r="C26" s="32"/>
      <c r="D26" s="14">
        <v>181</v>
      </c>
      <c r="E26" s="14">
        <v>73</v>
      </c>
      <c r="F26" s="14">
        <v>61</v>
      </c>
      <c r="G26" s="14">
        <v>47</v>
      </c>
      <c r="H26" s="15">
        <v>13</v>
      </c>
      <c r="I26" s="13">
        <v>278</v>
      </c>
      <c r="J26" s="14">
        <v>80</v>
      </c>
      <c r="K26" s="14">
        <v>28</v>
      </c>
      <c r="L26" s="14">
        <v>84</v>
      </c>
      <c r="M26" s="15">
        <v>94</v>
      </c>
      <c r="N26" s="13"/>
      <c r="O26" s="14"/>
      <c r="P26" s="14"/>
      <c r="Q26" s="14"/>
      <c r="R26" s="14"/>
      <c r="S26" s="15"/>
      <c r="T26" s="16"/>
      <c r="U26" s="13" t="s">
        <v>57</v>
      </c>
      <c r="V26" s="17"/>
      <c r="W26" s="17" t="s">
        <v>45</v>
      </c>
      <c r="X26" s="18"/>
      <c r="Y26" s="19"/>
      <c r="Z26" s="13">
        <v>50</v>
      </c>
      <c r="AA26" s="14"/>
      <c r="AB26" s="14"/>
      <c r="AC26" s="14"/>
      <c r="AD26" s="20"/>
      <c r="AE26" s="14">
        <f t="shared" si="0"/>
        <v>-50</v>
      </c>
      <c r="AF26" s="21"/>
      <c r="AG26" s="14"/>
      <c r="AH26" s="14"/>
      <c r="AI26" s="14"/>
      <c r="AJ26" s="14"/>
      <c r="AK26" s="20"/>
      <c r="AL26" s="14">
        <f t="shared" si="1"/>
        <v>0</v>
      </c>
      <c r="AM26" s="21"/>
      <c r="AN26" s="14">
        <v>75</v>
      </c>
      <c r="AO26" s="14">
        <v>83</v>
      </c>
      <c r="AP26" s="14"/>
      <c r="AQ26" s="14"/>
      <c r="AR26" s="14"/>
      <c r="AS26" s="14"/>
      <c r="AT26" s="14"/>
      <c r="AU26" s="14"/>
      <c r="AV26" s="14"/>
      <c r="AW26" s="20"/>
      <c r="AX26" s="14">
        <f t="shared" si="2"/>
        <v>-75</v>
      </c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>
      <c r="A27" s="106" t="s">
        <v>340</v>
      </c>
      <c r="B27" s="107" t="s">
        <v>341</v>
      </c>
      <c r="C27" s="32"/>
      <c r="D27" s="14">
        <v>223</v>
      </c>
      <c r="E27" s="14">
        <v>64</v>
      </c>
      <c r="F27" s="14">
        <v>46</v>
      </c>
      <c r="G27" s="14">
        <v>113</v>
      </c>
      <c r="H27" s="15">
        <v>39</v>
      </c>
      <c r="I27" s="13">
        <v>428</v>
      </c>
      <c r="J27" s="14">
        <v>143</v>
      </c>
      <c r="K27" s="14">
        <v>50</v>
      </c>
      <c r="L27" s="14">
        <v>137</v>
      </c>
      <c r="M27" s="15">
        <v>100</v>
      </c>
      <c r="N27" s="13"/>
      <c r="O27" s="14"/>
      <c r="P27" s="14"/>
      <c r="Q27" s="14"/>
      <c r="R27" s="14"/>
      <c r="S27" s="15"/>
      <c r="T27" s="16"/>
      <c r="U27" s="13" t="s">
        <v>181</v>
      </c>
      <c r="V27" s="17"/>
      <c r="W27" s="17" t="s">
        <v>181</v>
      </c>
      <c r="X27" s="18"/>
      <c r="Y27" s="19"/>
      <c r="Z27" s="13">
        <v>50</v>
      </c>
      <c r="AA27" s="14"/>
      <c r="AB27" s="14"/>
      <c r="AC27" s="14"/>
      <c r="AD27" s="20"/>
      <c r="AE27" s="14">
        <f t="shared" si="0"/>
        <v>-50</v>
      </c>
      <c r="AF27" s="21"/>
      <c r="AG27" s="14"/>
      <c r="AH27" s="14"/>
      <c r="AI27" s="14"/>
      <c r="AJ27" s="14"/>
      <c r="AK27" s="20"/>
      <c r="AL27" s="14">
        <f t="shared" si="1"/>
        <v>0</v>
      </c>
      <c r="AM27" s="21"/>
      <c r="AN27" s="14">
        <v>79</v>
      </c>
      <c r="AO27" s="14">
        <v>92</v>
      </c>
      <c r="AP27" s="14"/>
      <c r="AQ27" s="14"/>
      <c r="AR27" s="14"/>
      <c r="AS27" s="14"/>
      <c r="AT27" s="14"/>
      <c r="AU27" s="14"/>
      <c r="AV27" s="14"/>
      <c r="AW27" s="20"/>
      <c r="AX27" s="14">
        <f t="shared" si="2"/>
        <v>-79</v>
      </c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>
      <c r="A28" s="106" t="s">
        <v>342</v>
      </c>
      <c r="B28" s="107" t="s">
        <v>343</v>
      </c>
      <c r="C28" s="9"/>
      <c r="D28" s="14">
        <v>160</v>
      </c>
      <c r="E28" s="14">
        <v>62</v>
      </c>
      <c r="F28" s="14">
        <v>51</v>
      </c>
      <c r="G28" s="14">
        <v>47</v>
      </c>
      <c r="H28" s="15">
        <v>2</v>
      </c>
      <c r="I28" s="13">
        <v>161</v>
      </c>
      <c r="J28" s="14">
        <v>64</v>
      </c>
      <c r="K28" s="14">
        <v>18</v>
      </c>
      <c r="L28" s="14">
        <v>23</v>
      </c>
      <c r="M28" s="15">
        <v>77</v>
      </c>
      <c r="N28" s="13"/>
      <c r="O28" s="14"/>
      <c r="P28" s="14"/>
      <c r="Q28" s="14"/>
      <c r="R28" s="14"/>
      <c r="S28" s="15"/>
      <c r="T28" s="16"/>
      <c r="U28" s="13" t="s">
        <v>52</v>
      </c>
      <c r="V28" s="14"/>
      <c r="W28" s="14" t="s">
        <v>57</v>
      </c>
      <c r="X28" s="34"/>
      <c r="Y28" s="19"/>
      <c r="Z28" s="13">
        <v>33</v>
      </c>
      <c r="AA28" s="14"/>
      <c r="AB28" s="14"/>
      <c r="AC28" s="14"/>
      <c r="AD28" s="14"/>
      <c r="AE28" s="14">
        <f t="shared" si="0"/>
        <v>-33</v>
      </c>
      <c r="AF28" s="21"/>
      <c r="AG28" s="14"/>
      <c r="AH28" s="14"/>
      <c r="AI28" s="14"/>
      <c r="AJ28" s="14"/>
      <c r="AK28" s="14"/>
      <c r="AL28" s="14">
        <f t="shared" si="1"/>
        <v>0</v>
      </c>
      <c r="AM28" s="21"/>
      <c r="AN28" s="14">
        <v>0</v>
      </c>
      <c r="AO28" s="14">
        <v>42</v>
      </c>
      <c r="AP28" s="14"/>
      <c r="AQ28" s="14"/>
      <c r="AR28" s="14"/>
      <c r="AS28" s="14"/>
      <c r="AT28" s="14"/>
      <c r="AU28" s="14"/>
      <c r="AV28" s="14"/>
      <c r="AW28" s="14"/>
      <c r="AX28" s="14">
        <f t="shared" si="2"/>
        <v>0</v>
      </c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>
      <c r="A29" s="109" t="s">
        <v>344</v>
      </c>
      <c r="B29" s="108" t="s">
        <v>345</v>
      </c>
      <c r="C29" s="9"/>
      <c r="D29" s="14">
        <v>125</v>
      </c>
      <c r="E29" s="14">
        <v>52</v>
      </c>
      <c r="F29" s="14">
        <v>43</v>
      </c>
      <c r="G29" s="14">
        <v>30</v>
      </c>
      <c r="H29" s="15">
        <v>4</v>
      </c>
      <c r="I29" s="13">
        <v>185</v>
      </c>
      <c r="J29" s="14">
        <v>71</v>
      </c>
      <c r="K29" s="14">
        <v>20</v>
      </c>
      <c r="L29" s="14">
        <v>32</v>
      </c>
      <c r="M29" s="15">
        <v>82</v>
      </c>
      <c r="N29" s="13"/>
      <c r="O29" s="14"/>
      <c r="P29" s="14"/>
      <c r="Q29" s="14"/>
      <c r="R29" s="14"/>
      <c r="S29" s="15"/>
      <c r="T29" s="16"/>
      <c r="U29" s="13" t="s">
        <v>52</v>
      </c>
      <c r="V29" s="14"/>
      <c r="W29" s="14" t="s">
        <v>49</v>
      </c>
      <c r="X29" s="34"/>
      <c r="Y29" s="19"/>
      <c r="Z29" s="13">
        <v>17</v>
      </c>
      <c r="AA29" s="14"/>
      <c r="AB29" s="14"/>
      <c r="AC29" s="17"/>
      <c r="AD29" s="17"/>
      <c r="AE29" s="14">
        <f t="shared" si="0"/>
        <v>-17</v>
      </c>
      <c r="AF29" s="21"/>
      <c r="AG29" s="17"/>
      <c r="AH29" s="17"/>
      <c r="AI29" s="17"/>
      <c r="AJ29" s="17"/>
      <c r="AK29" s="17"/>
      <c r="AL29" s="14">
        <f t="shared" si="1"/>
        <v>0</v>
      </c>
      <c r="AM29" s="21"/>
      <c r="AN29" s="17">
        <v>13</v>
      </c>
      <c r="AO29" s="17">
        <v>75</v>
      </c>
      <c r="AP29" s="17"/>
      <c r="AQ29" s="17"/>
      <c r="AR29" s="17"/>
      <c r="AS29" s="17"/>
      <c r="AT29" s="17"/>
      <c r="AU29" s="17"/>
      <c r="AV29" s="17"/>
      <c r="AW29" s="17"/>
      <c r="AX29" s="14">
        <f t="shared" si="2"/>
        <v>-13</v>
      </c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>
      <c r="A30" s="108" t="s">
        <v>209</v>
      </c>
      <c r="B30" s="109" t="s">
        <v>346</v>
      </c>
      <c r="C30" s="9"/>
      <c r="D30" s="14">
        <v>101</v>
      </c>
      <c r="E30" s="14">
        <v>40</v>
      </c>
      <c r="F30" s="14">
        <v>26</v>
      </c>
      <c r="G30" s="14">
        <v>35</v>
      </c>
      <c r="H30" s="15">
        <v>2</v>
      </c>
      <c r="I30" s="13">
        <v>138</v>
      </c>
      <c r="J30" s="14">
        <v>47</v>
      </c>
      <c r="K30" s="14">
        <v>11</v>
      </c>
      <c r="L30" s="14">
        <v>24</v>
      </c>
      <c r="M30" s="15">
        <v>77</v>
      </c>
      <c r="N30" s="13"/>
      <c r="O30" s="14"/>
      <c r="P30" s="14"/>
      <c r="Q30" s="14"/>
      <c r="R30" s="14"/>
      <c r="S30" s="15"/>
      <c r="T30" s="16"/>
      <c r="U30" s="13" t="s">
        <v>49</v>
      </c>
      <c r="V30" s="14"/>
      <c r="W30" s="14" t="s">
        <v>57</v>
      </c>
      <c r="X30" s="34"/>
      <c r="Y30" s="19"/>
      <c r="Z30" s="13">
        <v>33</v>
      </c>
      <c r="AA30" s="14"/>
      <c r="AB30" s="14"/>
      <c r="AC30" s="17"/>
      <c r="AD30" s="17"/>
      <c r="AE30" s="14">
        <f t="shared" si="0"/>
        <v>-33</v>
      </c>
      <c r="AF30" s="21"/>
      <c r="AG30" s="17"/>
      <c r="AH30" s="17"/>
      <c r="AI30" s="17"/>
      <c r="AJ30" s="17"/>
      <c r="AK30" s="17"/>
      <c r="AL30" s="14">
        <f t="shared" si="1"/>
        <v>0</v>
      </c>
      <c r="AM30" s="21"/>
      <c r="AN30" s="17">
        <v>38</v>
      </c>
      <c r="AO30" s="17">
        <v>83</v>
      </c>
      <c r="AP30" s="17"/>
      <c r="AQ30" s="17"/>
      <c r="AR30" s="17"/>
      <c r="AS30" s="17"/>
      <c r="AT30" s="17"/>
      <c r="AU30" s="17"/>
      <c r="AV30" s="17"/>
      <c r="AW30" s="17"/>
      <c r="AX30" s="14">
        <f t="shared" si="2"/>
        <v>-38</v>
      </c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>
      <c r="A31" s="108" t="s">
        <v>347</v>
      </c>
      <c r="B31" s="109" t="s">
        <v>348</v>
      </c>
      <c r="C31" s="9"/>
      <c r="D31" s="14">
        <v>65</v>
      </c>
      <c r="E31" s="14">
        <v>32</v>
      </c>
      <c r="F31" s="14">
        <v>16</v>
      </c>
      <c r="G31" s="14">
        <v>17</v>
      </c>
      <c r="H31" s="15">
        <v>0</v>
      </c>
      <c r="I31" s="13">
        <v>19</v>
      </c>
      <c r="J31" s="14">
        <v>18</v>
      </c>
      <c r="K31" s="14">
        <v>0</v>
      </c>
      <c r="L31" s="14">
        <v>1</v>
      </c>
      <c r="M31" s="15">
        <v>8</v>
      </c>
      <c r="N31" s="13"/>
      <c r="O31" s="14"/>
      <c r="P31" s="14"/>
      <c r="Q31" s="14"/>
      <c r="R31" s="14"/>
      <c r="S31" s="15"/>
      <c r="T31" s="16"/>
      <c r="U31" s="13" t="s">
        <v>151</v>
      </c>
      <c r="V31" s="14"/>
      <c r="W31" s="14" t="s">
        <v>48</v>
      </c>
      <c r="X31" s="34"/>
      <c r="Y31" s="19"/>
      <c r="Z31" s="13">
        <v>17</v>
      </c>
      <c r="AA31" s="14"/>
      <c r="AB31" s="14"/>
      <c r="AC31" s="14"/>
      <c r="AD31" s="14"/>
      <c r="AE31" s="14">
        <f t="shared" si="0"/>
        <v>-17</v>
      </c>
      <c r="AF31" s="21"/>
      <c r="AG31" s="14"/>
      <c r="AH31" s="14"/>
      <c r="AI31" s="14"/>
      <c r="AJ31" s="14"/>
      <c r="AK31" s="14"/>
      <c r="AL31" s="14">
        <f t="shared" si="1"/>
        <v>0</v>
      </c>
      <c r="AM31" s="21"/>
      <c r="AN31" s="14">
        <v>17</v>
      </c>
      <c r="AO31" s="14"/>
      <c r="AP31" s="14"/>
      <c r="AQ31" s="14"/>
      <c r="AR31" s="14"/>
      <c r="AS31" s="14"/>
      <c r="AT31" s="14"/>
      <c r="AU31" s="14"/>
      <c r="AV31" s="14"/>
      <c r="AW31" s="14"/>
      <c r="AX31" s="14">
        <f t="shared" si="2"/>
        <v>-17</v>
      </c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>
      <c r="A32" s="108" t="s">
        <v>349</v>
      </c>
      <c r="B32" s="109" t="s">
        <v>350</v>
      </c>
      <c r="C32" s="9"/>
      <c r="D32" s="14">
        <v>160</v>
      </c>
      <c r="E32" s="14">
        <v>60</v>
      </c>
      <c r="F32" s="14">
        <v>61</v>
      </c>
      <c r="G32" s="14">
        <v>39</v>
      </c>
      <c r="H32" s="15">
        <v>8</v>
      </c>
      <c r="I32" s="13">
        <v>136</v>
      </c>
      <c r="J32" s="14">
        <v>42</v>
      </c>
      <c r="K32" s="14">
        <v>14</v>
      </c>
      <c r="L32" s="14">
        <v>30</v>
      </c>
      <c r="M32" s="15">
        <v>75</v>
      </c>
      <c r="N32" s="13"/>
      <c r="O32" s="14"/>
      <c r="P32" s="14"/>
      <c r="Q32" s="14"/>
      <c r="R32" s="14"/>
      <c r="S32" s="15"/>
      <c r="T32" s="16"/>
      <c r="U32" s="13" t="s">
        <v>49</v>
      </c>
      <c r="V32" s="14"/>
      <c r="W32" s="14" t="s">
        <v>57</v>
      </c>
      <c r="X32" s="34"/>
      <c r="Y32" s="19"/>
      <c r="Z32" s="13"/>
      <c r="AA32" s="14"/>
      <c r="AB32" s="14"/>
      <c r="AC32" s="14"/>
      <c r="AD32" s="14"/>
      <c r="AE32" s="14">
        <f t="shared" si="0"/>
        <v>0</v>
      </c>
      <c r="AF32" s="21"/>
      <c r="AG32" s="14"/>
      <c r="AH32" s="14"/>
      <c r="AI32" s="14"/>
      <c r="AJ32" s="14"/>
      <c r="AK32" s="14"/>
      <c r="AL32" s="14">
        <f t="shared" si="1"/>
        <v>0</v>
      </c>
      <c r="AM32" s="21"/>
      <c r="AN32" s="14">
        <v>13</v>
      </c>
      <c r="AO32" s="14"/>
      <c r="AP32" s="14"/>
      <c r="AQ32" s="14"/>
      <c r="AR32" s="14"/>
      <c r="AS32" s="14"/>
      <c r="AT32" s="14"/>
      <c r="AU32" s="14"/>
      <c r="AV32" s="14"/>
      <c r="AW32" s="14"/>
      <c r="AX32" s="14">
        <f t="shared" si="2"/>
        <v>-13</v>
      </c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>
      <c r="A33" s="29"/>
      <c r="B33" s="33"/>
      <c r="C33" s="9"/>
      <c r="D33" s="14"/>
      <c r="E33" s="14"/>
      <c r="F33" s="14"/>
      <c r="G33" s="14"/>
      <c r="H33" s="15"/>
      <c r="I33" s="13"/>
      <c r="J33" s="14"/>
      <c r="K33" s="14"/>
      <c r="L33" s="14"/>
      <c r="M33" s="15"/>
      <c r="N33" s="13"/>
      <c r="O33" s="14"/>
      <c r="P33" s="14"/>
      <c r="Q33" s="14"/>
      <c r="R33" s="14"/>
      <c r="S33" s="15"/>
      <c r="T33" s="16"/>
      <c r="U33" s="13"/>
      <c r="V33" s="14"/>
      <c r="W33" s="14"/>
      <c r="X33" s="34"/>
      <c r="Y33" s="19"/>
      <c r="Z33" s="13"/>
      <c r="AA33" s="14"/>
      <c r="AB33" s="14"/>
      <c r="AC33" s="14"/>
      <c r="AD33" s="14"/>
      <c r="AE33" s="14">
        <f t="shared" si="0"/>
        <v>0</v>
      </c>
      <c r="AF33" s="21"/>
      <c r="AG33" s="14"/>
      <c r="AH33" s="14"/>
      <c r="AI33" s="14"/>
      <c r="AJ33" s="14"/>
      <c r="AK33" s="14"/>
      <c r="AL33" s="14">
        <f t="shared" si="1"/>
        <v>0</v>
      </c>
      <c r="AM33" s="21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>
        <f t="shared" si="2"/>
        <v>0</v>
      </c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>
      <c r="A34" s="29"/>
      <c r="B34" s="33"/>
      <c r="C34" s="9"/>
      <c r="D34" s="14"/>
      <c r="E34" s="14"/>
      <c r="F34" s="14"/>
      <c r="G34" s="14"/>
      <c r="H34" s="15"/>
      <c r="I34" s="13"/>
      <c r="J34" s="14"/>
      <c r="K34" s="14"/>
      <c r="L34" s="14"/>
      <c r="M34" s="15"/>
      <c r="N34" s="13"/>
      <c r="O34" s="14"/>
      <c r="P34" s="14"/>
      <c r="Q34" s="14"/>
      <c r="R34" s="14"/>
      <c r="S34" s="15"/>
      <c r="T34" s="16"/>
      <c r="U34" s="13"/>
      <c r="V34" s="14"/>
      <c r="W34" s="14"/>
      <c r="X34" s="34"/>
      <c r="Y34" s="19"/>
      <c r="Z34" s="13"/>
      <c r="AA34" s="14"/>
      <c r="AB34" s="14"/>
      <c r="AC34" s="35"/>
      <c r="AD34" s="35"/>
      <c r="AE34" s="14">
        <f t="shared" si="0"/>
        <v>0</v>
      </c>
      <c r="AF34" s="21"/>
      <c r="AG34" s="14"/>
      <c r="AH34" s="14"/>
      <c r="AI34" s="14"/>
      <c r="AJ34" s="35"/>
      <c r="AK34" s="35"/>
      <c r="AL34" s="14">
        <f t="shared" si="1"/>
        <v>0</v>
      </c>
      <c r="AM34" s="21"/>
      <c r="AN34" s="14"/>
      <c r="AO34" s="14"/>
      <c r="AP34" s="14"/>
      <c r="AQ34" s="35"/>
      <c r="AR34" s="35"/>
      <c r="AS34" s="35"/>
      <c r="AT34" s="35"/>
      <c r="AU34" s="35"/>
      <c r="AV34" s="35"/>
      <c r="AW34" s="35"/>
      <c r="AX34" s="14">
        <f t="shared" si="2"/>
        <v>0</v>
      </c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>
      <c r="A35" s="29"/>
      <c r="B35" s="36" t="s">
        <v>90</v>
      </c>
      <c r="C35" s="9"/>
      <c r="D35" s="37">
        <f>AVERAGE(D4:D34)</f>
        <v>155</v>
      </c>
      <c r="E35" s="37"/>
      <c r="F35" s="37">
        <f t="shared" ref="F35:S35" si="3">AVERAGE(F4:F34)</f>
        <v>41.448275862068968</v>
      </c>
      <c r="G35" s="37">
        <f t="shared" si="3"/>
        <v>58.103448275862071</v>
      </c>
      <c r="H35" s="37">
        <f t="shared" si="3"/>
        <v>11.344827586206897</v>
      </c>
      <c r="I35" s="37">
        <f t="shared" si="3"/>
        <v>213.55555555555554</v>
      </c>
      <c r="J35" s="37">
        <f t="shared" si="3"/>
        <v>76.259259259259252</v>
      </c>
      <c r="K35" s="37">
        <f t="shared" si="3"/>
        <v>22.962962962962962</v>
      </c>
      <c r="L35" s="37">
        <f t="shared" si="3"/>
        <v>47.74074074074074</v>
      </c>
      <c r="M35" s="37">
        <f t="shared" si="3"/>
        <v>81.888888888888886</v>
      </c>
      <c r="N35" s="37" t="e">
        <f t="shared" si="3"/>
        <v>#DIV/0!</v>
      </c>
      <c r="O35" s="37" t="e">
        <f t="shared" si="3"/>
        <v>#DIV/0!</v>
      </c>
      <c r="P35" s="37" t="e">
        <f t="shared" si="3"/>
        <v>#DIV/0!</v>
      </c>
      <c r="Q35" s="37" t="e">
        <f t="shared" si="3"/>
        <v>#DIV/0!</v>
      </c>
      <c r="R35" s="37" t="e">
        <f t="shared" si="3"/>
        <v>#DIV/0!</v>
      </c>
      <c r="S35" s="37" t="e">
        <f t="shared" si="3"/>
        <v>#DIV/0!</v>
      </c>
      <c r="T35" s="19"/>
      <c r="U35" s="19"/>
      <c r="V35" s="19"/>
      <c r="W35" s="19"/>
      <c r="X35" s="19"/>
      <c r="Y35" s="19"/>
      <c r="Z35" s="37">
        <f t="shared" ref="Z35:AE35" si="4">AVERAGE(Z4:Z34)</f>
        <v>29.28</v>
      </c>
      <c r="AA35" s="37" t="e">
        <f t="shared" si="4"/>
        <v>#DIV/0!</v>
      </c>
      <c r="AB35" s="37" t="e">
        <f t="shared" si="4"/>
        <v>#DIV/0!</v>
      </c>
      <c r="AC35" s="37" t="e">
        <f t="shared" si="4"/>
        <v>#DIV/0!</v>
      </c>
      <c r="AD35" s="37" t="e">
        <f t="shared" si="4"/>
        <v>#DIV/0!</v>
      </c>
      <c r="AE35" s="37">
        <f t="shared" si="4"/>
        <v>-23.612903225806452</v>
      </c>
      <c r="AF35" s="38"/>
      <c r="AG35" s="37" t="e">
        <f t="shared" ref="AG35:AL35" si="5">AVERAGE(AG4:AG34)</f>
        <v>#DIV/0!</v>
      </c>
      <c r="AH35" s="37" t="e">
        <f t="shared" si="5"/>
        <v>#DIV/0!</v>
      </c>
      <c r="AI35" s="37" t="e">
        <f t="shared" si="5"/>
        <v>#DIV/0!</v>
      </c>
      <c r="AJ35" s="37" t="e">
        <f t="shared" si="5"/>
        <v>#DIV/0!</v>
      </c>
      <c r="AK35" s="37" t="e">
        <f t="shared" si="5"/>
        <v>#DIV/0!</v>
      </c>
      <c r="AL35" s="37">
        <f t="shared" si="5"/>
        <v>0</v>
      </c>
      <c r="AM35" s="21"/>
      <c r="AN35" s="39">
        <f t="shared" ref="AN35:AQ35" si="6">AVERAGE(AN4:AN34)</f>
        <v>25.535714285714285</v>
      </c>
      <c r="AO35" s="39">
        <f t="shared" si="6"/>
        <v>75.384615384615387</v>
      </c>
      <c r="AP35" s="39" t="e">
        <f t="shared" si="6"/>
        <v>#DIV/0!</v>
      </c>
      <c r="AQ35" s="39" t="e">
        <f t="shared" si="6"/>
        <v>#DIV/0!</v>
      </c>
      <c r="AR35" s="39"/>
      <c r="AS35" s="39"/>
      <c r="AT35" s="39"/>
      <c r="AU35" s="39"/>
      <c r="AV35" s="39"/>
      <c r="AW35" s="39" t="e">
        <f t="shared" ref="AW35:AX35" si="7">AVERAGE(AW4:AW34)</f>
        <v>#DIV/0!</v>
      </c>
      <c r="AX35" s="39">
        <f t="shared" si="7"/>
        <v>-23.06451612903226</v>
      </c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>
      <c r="A36" s="29"/>
      <c r="B36" s="40" t="s">
        <v>91</v>
      </c>
      <c r="C36" s="9"/>
      <c r="D36" s="41">
        <f ca="1">COUNTA(valuesByColor("#a4c2f4", "#000000",D4:D34))</f>
        <v>1</v>
      </c>
      <c r="E36" s="41"/>
      <c r="F36" s="41">
        <f t="shared" ref="F36:S36" ca="1" si="8">COUNTA(valuesByColor("#a4c2f4", "#000000",F4:F34))</f>
        <v>1</v>
      </c>
      <c r="G36" s="41">
        <f t="shared" ca="1" si="8"/>
        <v>1</v>
      </c>
      <c r="H36" s="41">
        <f t="shared" ca="1" si="8"/>
        <v>1</v>
      </c>
      <c r="I36" s="41">
        <f t="shared" ca="1" si="8"/>
        <v>1</v>
      </c>
      <c r="J36" s="41">
        <f t="shared" ca="1" si="8"/>
        <v>1</v>
      </c>
      <c r="K36" s="41">
        <f t="shared" ca="1" si="8"/>
        <v>1</v>
      </c>
      <c r="L36" s="41">
        <f t="shared" ca="1" si="8"/>
        <v>1</v>
      </c>
      <c r="M36" s="41">
        <f t="shared" ca="1" si="8"/>
        <v>1</v>
      </c>
      <c r="N36" s="41">
        <f t="shared" ca="1" si="8"/>
        <v>1</v>
      </c>
      <c r="O36" s="41">
        <f t="shared" ca="1" si="8"/>
        <v>1</v>
      </c>
      <c r="P36" s="41">
        <f t="shared" ca="1" si="8"/>
        <v>1</v>
      </c>
      <c r="Q36" s="41">
        <f t="shared" ca="1" si="8"/>
        <v>1</v>
      </c>
      <c r="R36" s="41">
        <f t="shared" ca="1" si="8"/>
        <v>1</v>
      </c>
      <c r="S36" s="41">
        <f t="shared" ca="1" si="8"/>
        <v>1</v>
      </c>
      <c r="T36" s="42"/>
      <c r="U36" s="41">
        <f t="shared" ref="U36:X36" ca="1" si="9">COUNTA(valuesByColor("#a4c2f4", "#000000",U4:U34))</f>
        <v>1</v>
      </c>
      <c r="V36" s="41">
        <f t="shared" ca="1" si="9"/>
        <v>1</v>
      </c>
      <c r="W36" s="41">
        <f t="shared" ca="1" si="9"/>
        <v>1</v>
      </c>
      <c r="X36" s="41">
        <f t="shared" ca="1" si="9"/>
        <v>1</v>
      </c>
      <c r="Y36" s="42"/>
      <c r="Z36" s="41">
        <f t="shared" ref="Z36:AE36" ca="1" si="10">COUNTA(valuesByColor("#a4c2f4", "#000000",Z4:Z34))</f>
        <v>1</v>
      </c>
      <c r="AA36" s="41">
        <f t="shared" ca="1" si="10"/>
        <v>1</v>
      </c>
      <c r="AB36" s="41">
        <f t="shared" ca="1" si="10"/>
        <v>1</v>
      </c>
      <c r="AC36" s="41">
        <f t="shared" ca="1" si="10"/>
        <v>1</v>
      </c>
      <c r="AD36" s="41">
        <f t="shared" ca="1" si="10"/>
        <v>1</v>
      </c>
      <c r="AE36" s="41">
        <f t="shared" ca="1" si="10"/>
        <v>1</v>
      </c>
      <c r="AF36" s="42"/>
      <c r="AG36" s="41">
        <f t="shared" ref="AG36:AL36" ca="1" si="11">COUNTA(valuesByColor("#a4c2f4", "#000000",AG4:AG34))</f>
        <v>1</v>
      </c>
      <c r="AH36" s="41">
        <f t="shared" ca="1" si="11"/>
        <v>1</v>
      </c>
      <c r="AI36" s="41">
        <f t="shared" ca="1" si="11"/>
        <v>1</v>
      </c>
      <c r="AJ36" s="41">
        <f t="shared" ca="1" si="11"/>
        <v>1</v>
      </c>
      <c r="AK36" s="41">
        <f t="shared" ca="1" si="11"/>
        <v>1</v>
      </c>
      <c r="AL36" s="41">
        <f t="shared" ca="1" si="11"/>
        <v>1</v>
      </c>
      <c r="AM36" s="21"/>
      <c r="AN36" s="43">
        <f t="shared" ref="AN36:AQ36" ca="1" si="12">COUNTA(valuesByColor("#a4c2f4", "#000000",AN4:AN34))</f>
        <v>1</v>
      </c>
      <c r="AO36" s="43">
        <f t="shared" ca="1" si="12"/>
        <v>1</v>
      </c>
      <c r="AP36" s="43">
        <f t="shared" ca="1" si="12"/>
        <v>1</v>
      </c>
      <c r="AQ36" s="43">
        <f t="shared" ca="1" si="12"/>
        <v>1</v>
      </c>
      <c r="AR36" s="43"/>
      <c r="AS36" s="43"/>
      <c r="AT36" s="43"/>
      <c r="AU36" s="43"/>
      <c r="AV36" s="43"/>
      <c r="AW36" s="43">
        <f t="shared" ref="AW36:AX36" ca="1" si="13">COUNTA(valuesByColor("#a4c2f4", "#000000",AW4:AW34))</f>
        <v>1</v>
      </c>
      <c r="AX36" s="43">
        <f t="shared" ca="1" si="13"/>
        <v>1</v>
      </c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>
      <c r="A37" s="29"/>
      <c r="B37" s="44" t="s">
        <v>92</v>
      </c>
      <c r="C37" s="9"/>
      <c r="D37" s="41">
        <f ca="1">COUNTA(valuesByColor("#b7e1cd", "#000000", D4:D34))</f>
        <v>1</v>
      </c>
      <c r="E37" s="41"/>
      <c r="F37" s="41">
        <f t="shared" ref="F37:S37" ca="1" si="14">COUNTA(valuesByColor("#b7e1cd", "#000000", F4:F34))</f>
        <v>1</v>
      </c>
      <c r="G37" s="41">
        <f t="shared" ca="1" si="14"/>
        <v>1</v>
      </c>
      <c r="H37" s="41">
        <f t="shared" ca="1" si="14"/>
        <v>1</v>
      </c>
      <c r="I37" s="41">
        <f t="shared" ca="1" si="14"/>
        <v>1</v>
      </c>
      <c r="J37" s="41">
        <f t="shared" ca="1" si="14"/>
        <v>1</v>
      </c>
      <c r="K37" s="41">
        <f t="shared" ca="1" si="14"/>
        <v>1</v>
      </c>
      <c r="L37" s="41">
        <f t="shared" ca="1" si="14"/>
        <v>1</v>
      </c>
      <c r="M37" s="41">
        <f t="shared" ca="1" si="14"/>
        <v>1</v>
      </c>
      <c r="N37" s="41">
        <f t="shared" ca="1" si="14"/>
        <v>1</v>
      </c>
      <c r="O37" s="41">
        <f t="shared" ca="1" si="14"/>
        <v>1</v>
      </c>
      <c r="P37" s="41">
        <f t="shared" ca="1" si="14"/>
        <v>1</v>
      </c>
      <c r="Q37" s="41">
        <f t="shared" ca="1" si="14"/>
        <v>1</v>
      </c>
      <c r="R37" s="41">
        <f t="shared" ca="1" si="14"/>
        <v>1</v>
      </c>
      <c r="S37" s="41">
        <f t="shared" ca="1" si="14"/>
        <v>1</v>
      </c>
      <c r="T37" s="42"/>
      <c r="U37" s="41">
        <f t="shared" ref="U37:X37" ca="1" si="15">COUNTA(valuesByColor("#b7e1cd", "#000000", U4:U34))</f>
        <v>1</v>
      </c>
      <c r="V37" s="41">
        <f t="shared" ca="1" si="15"/>
        <v>1</v>
      </c>
      <c r="W37" s="41">
        <f t="shared" ca="1" si="15"/>
        <v>1</v>
      </c>
      <c r="X37" s="41">
        <f t="shared" ca="1" si="15"/>
        <v>1</v>
      </c>
      <c r="Y37" s="42"/>
      <c r="Z37" s="41">
        <f t="shared" ref="Z37:AE37" ca="1" si="16">COUNTA(valuesByColor("#b7e1cd", "#000000", Z4:Z34))</f>
        <v>1</v>
      </c>
      <c r="AA37" s="41">
        <f t="shared" ca="1" si="16"/>
        <v>1</v>
      </c>
      <c r="AB37" s="41">
        <f t="shared" ca="1" si="16"/>
        <v>1</v>
      </c>
      <c r="AC37" s="41">
        <f t="shared" ca="1" si="16"/>
        <v>1</v>
      </c>
      <c r="AD37" s="41">
        <f t="shared" ca="1" si="16"/>
        <v>1</v>
      </c>
      <c r="AE37" s="41">
        <f t="shared" ca="1" si="16"/>
        <v>1</v>
      </c>
      <c r="AF37" s="42"/>
      <c r="AG37" s="41">
        <f t="shared" ref="AG37:AL37" ca="1" si="17">COUNTA(valuesByColor("#b7e1cd", "#000000", AG4:AG34))</f>
        <v>1</v>
      </c>
      <c r="AH37" s="41">
        <f t="shared" ca="1" si="17"/>
        <v>1</v>
      </c>
      <c r="AI37" s="41">
        <f t="shared" ca="1" si="17"/>
        <v>1</v>
      </c>
      <c r="AJ37" s="41">
        <f t="shared" ca="1" si="17"/>
        <v>1</v>
      </c>
      <c r="AK37" s="41">
        <f t="shared" ca="1" si="17"/>
        <v>1</v>
      </c>
      <c r="AL37" s="41">
        <f t="shared" ca="1" si="17"/>
        <v>1</v>
      </c>
      <c r="AM37" s="21"/>
      <c r="AN37" s="43">
        <f t="shared" ref="AN37:AQ37" ca="1" si="18">COUNTA(valuesByColor("#b7e1cd", "#000000", AN4:AN34))</f>
        <v>1</v>
      </c>
      <c r="AO37" s="43">
        <f t="shared" ca="1" si="18"/>
        <v>1</v>
      </c>
      <c r="AP37" s="43">
        <f t="shared" ca="1" si="18"/>
        <v>1</v>
      </c>
      <c r="AQ37" s="43">
        <f t="shared" ca="1" si="18"/>
        <v>1</v>
      </c>
      <c r="AR37" s="43"/>
      <c r="AS37" s="43"/>
      <c r="AT37" s="43"/>
      <c r="AU37" s="43"/>
      <c r="AV37" s="43"/>
      <c r="AW37" s="43">
        <f t="shared" ref="AW37:AX37" ca="1" si="19">COUNTA(valuesByColor("#b7e1cd", "#000000", AW4:AW34))</f>
        <v>1</v>
      </c>
      <c r="AX37" s="43">
        <f t="shared" ca="1" si="19"/>
        <v>1</v>
      </c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>
      <c r="A38" s="29"/>
      <c r="B38" s="45" t="s">
        <v>93</v>
      </c>
      <c r="C38" s="9"/>
      <c r="D38" s="41">
        <f ca="1">COUNTA(valuesByColor("#fce8b2", "#000000",D4:D34))</f>
        <v>1</v>
      </c>
      <c r="E38" s="41"/>
      <c r="F38" s="41">
        <f t="shared" ref="F38:S38" ca="1" si="20">COUNTA(valuesByColor("#fce8b2", "#000000",F4:F34))</f>
        <v>1</v>
      </c>
      <c r="G38" s="41">
        <f t="shared" ca="1" si="20"/>
        <v>1</v>
      </c>
      <c r="H38" s="41">
        <f t="shared" ca="1" si="20"/>
        <v>1</v>
      </c>
      <c r="I38" s="41">
        <f t="shared" ca="1" si="20"/>
        <v>1</v>
      </c>
      <c r="J38" s="41">
        <f t="shared" ca="1" si="20"/>
        <v>1</v>
      </c>
      <c r="K38" s="41">
        <f t="shared" ca="1" si="20"/>
        <v>1</v>
      </c>
      <c r="L38" s="41">
        <f t="shared" ca="1" si="20"/>
        <v>1</v>
      </c>
      <c r="M38" s="41">
        <f t="shared" ca="1" si="20"/>
        <v>1</v>
      </c>
      <c r="N38" s="41">
        <f t="shared" ca="1" si="20"/>
        <v>1</v>
      </c>
      <c r="O38" s="41">
        <f t="shared" ca="1" si="20"/>
        <v>1</v>
      </c>
      <c r="P38" s="41">
        <f t="shared" ca="1" si="20"/>
        <v>1</v>
      </c>
      <c r="Q38" s="41">
        <f t="shared" ca="1" si="20"/>
        <v>1</v>
      </c>
      <c r="R38" s="41">
        <f t="shared" ca="1" si="20"/>
        <v>1</v>
      </c>
      <c r="S38" s="41">
        <f t="shared" ca="1" si="20"/>
        <v>1</v>
      </c>
      <c r="T38" s="42"/>
      <c r="U38" s="41">
        <f t="shared" ref="U38:X38" ca="1" si="21">COUNTA(valuesByColor("#fce8b2", "#000000",U4:U34))</f>
        <v>1</v>
      </c>
      <c r="V38" s="41">
        <f t="shared" ca="1" si="21"/>
        <v>1</v>
      </c>
      <c r="W38" s="41">
        <f t="shared" ca="1" si="21"/>
        <v>1</v>
      </c>
      <c r="X38" s="41">
        <f t="shared" ca="1" si="21"/>
        <v>1</v>
      </c>
      <c r="Y38" s="42"/>
      <c r="Z38" s="41">
        <f t="shared" ref="Z38:AE38" ca="1" si="22">COUNTA(valuesByColor("#fce8b2", "#000000",Z4:Z34))</f>
        <v>1</v>
      </c>
      <c r="AA38" s="41">
        <f t="shared" ca="1" si="22"/>
        <v>1</v>
      </c>
      <c r="AB38" s="41">
        <f t="shared" ca="1" si="22"/>
        <v>1</v>
      </c>
      <c r="AC38" s="41">
        <f t="shared" ca="1" si="22"/>
        <v>1</v>
      </c>
      <c r="AD38" s="41">
        <f t="shared" ca="1" si="22"/>
        <v>1</v>
      </c>
      <c r="AE38" s="41">
        <f t="shared" ca="1" si="22"/>
        <v>1</v>
      </c>
      <c r="AF38" s="42"/>
      <c r="AG38" s="41">
        <f t="shared" ref="AG38:AL38" ca="1" si="23">COUNTA(valuesByColor("#fce8b2", "#000000",AG4:AG34))</f>
        <v>1</v>
      </c>
      <c r="AH38" s="41">
        <f t="shared" ca="1" si="23"/>
        <v>1</v>
      </c>
      <c r="AI38" s="41">
        <f t="shared" ca="1" si="23"/>
        <v>1</v>
      </c>
      <c r="AJ38" s="41">
        <f t="shared" ca="1" si="23"/>
        <v>1</v>
      </c>
      <c r="AK38" s="41">
        <f t="shared" ca="1" si="23"/>
        <v>1</v>
      </c>
      <c r="AL38" s="41">
        <f t="shared" ca="1" si="23"/>
        <v>1</v>
      </c>
      <c r="AM38" s="21"/>
      <c r="AN38" s="43">
        <f t="shared" ref="AN38:AQ38" ca="1" si="24">COUNTA(valuesByColor("#fce8b2", "#000000",AN4:AN34))</f>
        <v>1</v>
      </c>
      <c r="AO38" s="43">
        <f t="shared" ca="1" si="24"/>
        <v>1</v>
      </c>
      <c r="AP38" s="43">
        <f t="shared" ca="1" si="24"/>
        <v>1</v>
      </c>
      <c r="AQ38" s="43">
        <f t="shared" ca="1" si="24"/>
        <v>1</v>
      </c>
      <c r="AR38" s="43"/>
      <c r="AS38" s="43"/>
      <c r="AT38" s="43"/>
      <c r="AU38" s="43"/>
      <c r="AV38" s="43"/>
      <c r="AW38" s="43">
        <f t="shared" ref="AW38:AX38" ca="1" si="25">COUNTA(valuesByColor("#fce8b2", "#000000",AW4:AW34))</f>
        <v>1</v>
      </c>
      <c r="AX38" s="43">
        <f t="shared" ca="1" si="25"/>
        <v>1</v>
      </c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>
      <c r="A39" s="29"/>
      <c r="B39" s="46" t="s">
        <v>94</v>
      </c>
      <c r="C39" s="9"/>
      <c r="D39" s="41">
        <f ca="1">COUNTA(valuesByColor("#f4c7c3", "#000000", D4:D34))</f>
        <v>1</v>
      </c>
      <c r="E39" s="41"/>
      <c r="F39" s="41">
        <f t="shared" ref="F39:S39" ca="1" si="26">COUNTA(valuesByColor("#f4c7c3", "#000000", F4:F34))</f>
        <v>1</v>
      </c>
      <c r="G39" s="41">
        <f t="shared" ca="1" si="26"/>
        <v>1</v>
      </c>
      <c r="H39" s="41">
        <f t="shared" ca="1" si="26"/>
        <v>1</v>
      </c>
      <c r="I39" s="41">
        <f t="shared" ca="1" si="26"/>
        <v>1</v>
      </c>
      <c r="J39" s="41">
        <f t="shared" ca="1" si="26"/>
        <v>1</v>
      </c>
      <c r="K39" s="41">
        <f t="shared" ca="1" si="26"/>
        <v>1</v>
      </c>
      <c r="L39" s="41">
        <f t="shared" ca="1" si="26"/>
        <v>1</v>
      </c>
      <c r="M39" s="41">
        <f t="shared" ca="1" si="26"/>
        <v>1</v>
      </c>
      <c r="N39" s="41">
        <f t="shared" ca="1" si="26"/>
        <v>1</v>
      </c>
      <c r="O39" s="41">
        <f t="shared" ca="1" si="26"/>
        <v>1</v>
      </c>
      <c r="P39" s="41">
        <f t="shared" ca="1" si="26"/>
        <v>1</v>
      </c>
      <c r="Q39" s="41">
        <f t="shared" ca="1" si="26"/>
        <v>1</v>
      </c>
      <c r="R39" s="41">
        <f t="shared" ca="1" si="26"/>
        <v>1</v>
      </c>
      <c r="S39" s="41">
        <f t="shared" ca="1" si="26"/>
        <v>1</v>
      </c>
      <c r="T39" s="42"/>
      <c r="U39" s="41">
        <f t="shared" ref="U39:X39" ca="1" si="27">COUNTA(valuesByColor("#f4c7c3", "#000000", U4:U34))</f>
        <v>1</v>
      </c>
      <c r="V39" s="41">
        <f t="shared" ca="1" si="27"/>
        <v>1</v>
      </c>
      <c r="W39" s="41">
        <f t="shared" ca="1" si="27"/>
        <v>1</v>
      </c>
      <c r="X39" s="41">
        <f t="shared" ca="1" si="27"/>
        <v>1</v>
      </c>
      <c r="Y39" s="42"/>
      <c r="Z39" s="41">
        <f t="shared" ref="Z39:AE39" ca="1" si="28">COUNTA(valuesByColor("#f4c7c3", "#000000", Z4:Z34))</f>
        <v>1</v>
      </c>
      <c r="AA39" s="41">
        <f t="shared" ca="1" si="28"/>
        <v>1</v>
      </c>
      <c r="AB39" s="41">
        <f t="shared" ca="1" si="28"/>
        <v>1</v>
      </c>
      <c r="AC39" s="41">
        <f t="shared" ca="1" si="28"/>
        <v>1</v>
      </c>
      <c r="AD39" s="41">
        <f t="shared" ca="1" si="28"/>
        <v>1</v>
      </c>
      <c r="AE39" s="41">
        <f t="shared" ca="1" si="28"/>
        <v>1</v>
      </c>
      <c r="AF39" s="42"/>
      <c r="AG39" s="41">
        <f t="shared" ref="AG39:AL39" ca="1" si="29">COUNTA(valuesByColor("#f4c7c3", "#000000", AG4:AG34))</f>
        <v>1</v>
      </c>
      <c r="AH39" s="41">
        <f t="shared" ca="1" si="29"/>
        <v>1</v>
      </c>
      <c r="AI39" s="41">
        <f t="shared" ca="1" si="29"/>
        <v>1</v>
      </c>
      <c r="AJ39" s="41">
        <f t="shared" ca="1" si="29"/>
        <v>1</v>
      </c>
      <c r="AK39" s="41">
        <f t="shared" ca="1" si="29"/>
        <v>1</v>
      </c>
      <c r="AL39" s="41">
        <f t="shared" ca="1" si="29"/>
        <v>1</v>
      </c>
      <c r="AM39" s="21"/>
      <c r="AN39" s="43">
        <f t="shared" ref="AN39:AQ39" ca="1" si="30">COUNTA(valuesByColor("#f4c7c3", "#000000", AN4:AN34))</f>
        <v>1</v>
      </c>
      <c r="AO39" s="43">
        <f t="shared" ca="1" si="30"/>
        <v>1</v>
      </c>
      <c r="AP39" s="43">
        <f t="shared" ca="1" si="30"/>
        <v>1</v>
      </c>
      <c r="AQ39" s="43">
        <f t="shared" ca="1" si="30"/>
        <v>1</v>
      </c>
      <c r="AR39" s="43"/>
      <c r="AS39" s="43"/>
      <c r="AT39" s="43"/>
      <c r="AU39" s="43"/>
      <c r="AV39" s="43"/>
      <c r="AW39" s="43">
        <f t="shared" ref="AW39:AX39" ca="1" si="31">COUNTA(valuesByColor("#f4c7c3", "#000000", AW4:AW34))</f>
        <v>1</v>
      </c>
      <c r="AX39" s="43">
        <f t="shared" ca="1" si="31"/>
        <v>1</v>
      </c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>
      <c r="A40" s="47"/>
      <c r="B40" s="48"/>
      <c r="C40" s="49"/>
      <c r="Z40" s="50"/>
      <c r="AA40" s="50"/>
      <c r="AB40" s="50"/>
      <c r="AC40" s="80" t="s">
        <v>95</v>
      </c>
      <c r="AD40" s="81"/>
      <c r="AE40" s="51">
        <f>COUNTA(A4:A34)</f>
        <v>29</v>
      </c>
      <c r="AF40" s="52"/>
      <c r="AG40" s="53"/>
      <c r="AH40" s="53"/>
      <c r="AI40" s="54"/>
      <c r="AJ40" s="82" t="s">
        <v>95</v>
      </c>
      <c r="AK40" s="81"/>
      <c r="AL40" s="51">
        <f>AE40</f>
        <v>29</v>
      </c>
      <c r="AM40" s="55"/>
      <c r="AN40" s="53"/>
      <c r="AO40" s="53"/>
      <c r="AP40" s="54"/>
      <c r="AQ40" s="82" t="s">
        <v>95</v>
      </c>
      <c r="AR40" s="83"/>
      <c r="AS40" s="83"/>
      <c r="AT40" s="83"/>
      <c r="AU40" s="83"/>
      <c r="AV40" s="83"/>
      <c r="AW40" s="81"/>
      <c r="AX40" s="51">
        <f>AE40</f>
        <v>29</v>
      </c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>
      <c r="AC41" s="84" t="s">
        <v>96</v>
      </c>
      <c r="AD41" s="85"/>
      <c r="AE41" s="56">
        <f>COUNTIF(AD4:AD34,"&gt;=80")</f>
        <v>0</v>
      </c>
      <c r="AF41" s="57"/>
      <c r="AG41" s="58"/>
      <c r="AH41" s="58"/>
      <c r="AI41" s="59"/>
      <c r="AJ41" s="86" t="s">
        <v>96</v>
      </c>
      <c r="AK41" s="85"/>
      <c r="AL41" s="56">
        <f>COUNTIF(AK4:AK34,"&gt;=75")</f>
        <v>0</v>
      </c>
      <c r="AM41" s="60"/>
      <c r="AN41" s="58"/>
      <c r="AO41" s="58"/>
      <c r="AP41" s="59"/>
      <c r="AQ41" s="86" t="s">
        <v>96</v>
      </c>
      <c r="AR41" s="87"/>
      <c r="AS41" s="87"/>
      <c r="AT41" s="87"/>
      <c r="AU41" s="87"/>
      <c r="AV41" s="87"/>
      <c r="AW41" s="85"/>
      <c r="AX41" s="56">
        <f>COUNTIF(AW4:AW34,"&gt;=80")</f>
        <v>0</v>
      </c>
      <c r="BI41" s="4"/>
      <c r="BJ41" s="4"/>
    </row>
    <row r="42" spans="1:62">
      <c r="BI42" s="4"/>
      <c r="BJ42" s="4"/>
    </row>
    <row r="43" spans="1:62"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BI43" s="4"/>
      <c r="BJ43" s="4"/>
    </row>
    <row r="44" spans="1:62">
      <c r="BI44" s="4"/>
      <c r="BJ44" s="4"/>
    </row>
    <row r="45" spans="1:62">
      <c r="BI45" s="4"/>
      <c r="BJ45" s="4"/>
    </row>
    <row r="46" spans="1:62">
      <c r="BI46" s="4"/>
      <c r="BJ46" s="4"/>
    </row>
    <row r="47" spans="1:62">
      <c r="BI47" s="4"/>
      <c r="BJ47" s="4"/>
    </row>
    <row r="48" spans="1:62">
      <c r="BI48" s="4"/>
      <c r="BJ48" s="4"/>
    </row>
    <row r="49" spans="61:62">
      <c r="BI49" s="4"/>
      <c r="BJ49" s="4"/>
    </row>
    <row r="50" spans="61:62">
      <c r="BI50" s="4"/>
      <c r="BJ50" s="4"/>
    </row>
    <row r="51" spans="61:62">
      <c r="BI51" s="4"/>
      <c r="BJ51" s="4"/>
    </row>
    <row r="52" spans="61:62">
      <c r="BI52" s="4"/>
      <c r="BJ52" s="4"/>
    </row>
    <row r="53" spans="61:62">
      <c r="BI53" s="4"/>
      <c r="BJ53" s="4"/>
    </row>
    <row r="54" spans="61:62">
      <c r="BI54" s="4"/>
      <c r="BJ54" s="4"/>
    </row>
    <row r="55" spans="61:62">
      <c r="BI55" s="4"/>
      <c r="BJ55" s="4"/>
    </row>
    <row r="56" spans="61:62">
      <c r="BI56" s="4"/>
      <c r="BJ56" s="4"/>
    </row>
    <row r="57" spans="61:62">
      <c r="BI57" s="4"/>
      <c r="BJ57" s="4"/>
    </row>
    <row r="58" spans="61:62">
      <c r="BI58" s="4"/>
      <c r="BJ58" s="4"/>
    </row>
    <row r="59" spans="61:62">
      <c r="BI59" s="4"/>
      <c r="BJ59" s="4"/>
    </row>
    <row r="60" spans="61:62">
      <c r="BI60" s="4"/>
      <c r="BJ60" s="4"/>
    </row>
    <row r="61" spans="61:62">
      <c r="BI61" s="4"/>
      <c r="BJ61" s="4"/>
    </row>
    <row r="62" spans="61:62">
      <c r="BI62" s="4"/>
      <c r="BJ62" s="4"/>
    </row>
    <row r="63" spans="61:62">
      <c r="BI63" s="4"/>
      <c r="BJ63" s="4"/>
    </row>
    <row r="64" spans="61:62">
      <c r="BI64" s="4"/>
      <c r="BJ64" s="4"/>
    </row>
    <row r="65" spans="61:62">
      <c r="BI65" s="4"/>
      <c r="BJ65" s="4"/>
    </row>
    <row r="66" spans="61:62">
      <c r="BI66" s="4"/>
      <c r="BJ66" s="4"/>
    </row>
    <row r="67" spans="61:62">
      <c r="BI67" s="4"/>
      <c r="BJ67" s="4"/>
    </row>
    <row r="68" spans="61:62">
      <c r="BI68" s="4"/>
      <c r="BJ68" s="4"/>
    </row>
    <row r="69" spans="61:62">
      <c r="BI69" s="4"/>
      <c r="BJ69" s="4"/>
    </row>
    <row r="70" spans="61:62">
      <c r="BI70" s="4"/>
      <c r="BJ70" s="4"/>
    </row>
    <row r="71" spans="61:62">
      <c r="BI71" s="4"/>
      <c r="BJ71" s="4"/>
    </row>
    <row r="72" spans="61:62">
      <c r="BI72" s="4"/>
      <c r="BJ72" s="4"/>
    </row>
    <row r="73" spans="61:62">
      <c r="BI73" s="4"/>
      <c r="BJ73" s="4"/>
    </row>
    <row r="74" spans="61:62">
      <c r="BI74" s="4"/>
      <c r="BJ74" s="4"/>
    </row>
    <row r="75" spans="61:62">
      <c r="BI75" s="4"/>
      <c r="BJ75" s="4"/>
    </row>
    <row r="76" spans="61:62">
      <c r="BI76" s="4"/>
      <c r="BJ76" s="4"/>
    </row>
    <row r="77" spans="61:62">
      <c r="BI77" s="4"/>
      <c r="BJ77" s="4"/>
    </row>
    <row r="78" spans="61:62">
      <c r="BI78" s="4"/>
      <c r="BJ78" s="4"/>
    </row>
    <row r="79" spans="61:62">
      <c r="BI79" s="4"/>
      <c r="BJ79" s="4"/>
    </row>
    <row r="80" spans="61:62">
      <c r="BI80" s="4"/>
      <c r="BJ80" s="4"/>
    </row>
    <row r="81" spans="3:62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AA81" s="50"/>
      <c r="AB81" s="50"/>
      <c r="AC81" s="50"/>
      <c r="AD81" s="50"/>
      <c r="AE81" s="50"/>
      <c r="AF81" s="50"/>
      <c r="AG81" s="50"/>
      <c r="AH81" s="50"/>
      <c r="AI81" s="50"/>
      <c r="AN81" s="50"/>
      <c r="AO81" s="50"/>
      <c r="AP81" s="50"/>
      <c r="BI81" s="4"/>
      <c r="BJ81" s="4"/>
    </row>
    <row r="82" spans="3:62">
      <c r="BI82" s="4"/>
      <c r="BJ82" s="4"/>
    </row>
    <row r="83" spans="3:62">
      <c r="BI83" s="4"/>
      <c r="BJ83" s="4"/>
    </row>
    <row r="84" spans="3:62">
      <c r="BI84" s="4"/>
      <c r="BJ84" s="4"/>
    </row>
    <row r="85" spans="3:62">
      <c r="BI85" s="4"/>
      <c r="BJ85" s="4"/>
    </row>
    <row r="86" spans="3:62">
      <c r="BI86" s="4"/>
      <c r="BJ86" s="4"/>
    </row>
    <row r="87" spans="3:62">
      <c r="BI87" s="4"/>
      <c r="BJ87" s="4"/>
    </row>
    <row r="88" spans="3:62">
      <c r="BI88" s="4"/>
      <c r="BJ88" s="4"/>
    </row>
    <row r="89" spans="3:62">
      <c r="BI89" s="4"/>
      <c r="BJ89" s="4"/>
    </row>
    <row r="90" spans="3:62">
      <c r="BI90" s="4"/>
      <c r="BJ90" s="4"/>
    </row>
    <row r="91" spans="3:62">
      <c r="BI91" s="4"/>
      <c r="BJ91" s="4"/>
    </row>
    <row r="92" spans="3:62">
      <c r="BI92" s="4"/>
      <c r="BJ92" s="4"/>
    </row>
    <row r="93" spans="3:62">
      <c r="BI93" s="4"/>
      <c r="BJ93" s="4"/>
    </row>
    <row r="94" spans="3:62">
      <c r="BI94" s="4"/>
      <c r="BJ94" s="4"/>
    </row>
    <row r="95" spans="3:62">
      <c r="BI95" s="4"/>
      <c r="BJ95" s="4"/>
    </row>
    <row r="96" spans="3:62">
      <c r="BI96" s="4"/>
      <c r="BJ96" s="4"/>
    </row>
    <row r="97" spans="1:62">
      <c r="BI97" s="4"/>
      <c r="BJ97" s="4"/>
    </row>
    <row r="98" spans="1:62">
      <c r="BI98" s="4"/>
      <c r="BJ98" s="4"/>
    </row>
    <row r="99" spans="1:62">
      <c r="BI99" s="4"/>
      <c r="BJ99" s="4"/>
    </row>
    <row r="100" spans="1:62">
      <c r="BI100" s="4"/>
      <c r="BJ100" s="4"/>
    </row>
    <row r="101" spans="1:62">
      <c r="BI101" s="4"/>
      <c r="BJ101" s="4"/>
    </row>
    <row r="102" spans="1:62">
      <c r="BI102" s="4"/>
      <c r="BJ102" s="4"/>
    </row>
    <row r="103" spans="1:62">
      <c r="BI103" s="4"/>
      <c r="BJ103" s="4"/>
    </row>
    <row r="104" spans="1:62">
      <c r="BI104" s="4"/>
      <c r="BJ104" s="4"/>
    </row>
    <row r="105" spans="1:62">
      <c r="BI105" s="4"/>
      <c r="BJ105" s="4"/>
    </row>
    <row r="106" spans="1:62">
      <c r="BI106" s="4"/>
      <c r="BJ106" s="4"/>
    </row>
    <row r="107" spans="1:62">
      <c r="BI107" s="4"/>
      <c r="BJ107" s="4"/>
    </row>
    <row r="108" spans="1:62">
      <c r="BI108" s="4"/>
      <c r="BJ108" s="4"/>
    </row>
    <row r="109" spans="1:62">
      <c r="BI109" s="4"/>
      <c r="BJ109" s="4"/>
    </row>
    <row r="110" spans="1:62">
      <c r="BI110" s="4"/>
      <c r="BJ110" s="4"/>
    </row>
    <row r="111" spans="1:62">
      <c r="BI111" s="4"/>
      <c r="BJ111" s="4"/>
    </row>
    <row r="112" spans="1:62">
      <c r="A112" s="4"/>
      <c r="B112" s="4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19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4"/>
      <c r="AP112" s="4"/>
      <c r="AQ112" s="63"/>
      <c r="AR112" s="63"/>
      <c r="AS112" s="63"/>
      <c r="AT112" s="63"/>
      <c r="AU112" s="63"/>
      <c r="AV112" s="63"/>
      <c r="AW112" s="4"/>
      <c r="AX112" s="62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>
      <c r="A113" s="4"/>
      <c r="B113" s="4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19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4"/>
      <c r="AP113" s="4"/>
      <c r="AQ113" s="63"/>
      <c r="AR113" s="63"/>
      <c r="AS113" s="63"/>
      <c r="AT113" s="63"/>
      <c r="AU113" s="63"/>
      <c r="AV113" s="63"/>
      <c r="AW113" s="4"/>
      <c r="AX113" s="62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>
      <c r="A114" s="4"/>
      <c r="B114" s="4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19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4"/>
      <c r="AP114" s="4"/>
      <c r="AQ114" s="63"/>
      <c r="AR114" s="63"/>
      <c r="AS114" s="63"/>
      <c r="AT114" s="63"/>
      <c r="AU114" s="63"/>
      <c r="AV114" s="63"/>
      <c r="AW114" s="4"/>
      <c r="AX114" s="62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>
      <c r="A115" s="4"/>
      <c r="B115" s="4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19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4"/>
      <c r="AP115" s="4"/>
      <c r="AQ115" s="63"/>
      <c r="AR115" s="63"/>
      <c r="AS115" s="63"/>
      <c r="AT115" s="63"/>
      <c r="AU115" s="63"/>
      <c r="AV115" s="63"/>
      <c r="AW115" s="4"/>
      <c r="AX115" s="62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>
      <c r="A116" s="4"/>
      <c r="B116" s="4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19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4"/>
      <c r="AP116" s="4"/>
      <c r="AQ116" s="63"/>
      <c r="AR116" s="63"/>
      <c r="AS116" s="63"/>
      <c r="AT116" s="63"/>
      <c r="AU116" s="63"/>
      <c r="AV116" s="63"/>
      <c r="AW116" s="4"/>
      <c r="AX116" s="6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>
      <c r="A117" s="4"/>
      <c r="B117" s="4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19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4"/>
      <c r="AP117" s="4"/>
      <c r="AQ117" s="63"/>
      <c r="AR117" s="63"/>
      <c r="AS117" s="63"/>
      <c r="AT117" s="63"/>
      <c r="AU117" s="63"/>
      <c r="AV117" s="63"/>
      <c r="AW117" s="4"/>
      <c r="AX117" s="62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>
      <c r="A118" s="4"/>
      <c r="B118" s="4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19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4"/>
      <c r="AP118" s="4"/>
      <c r="AQ118" s="63"/>
      <c r="AR118" s="63"/>
      <c r="AS118" s="63"/>
      <c r="AT118" s="63"/>
      <c r="AU118" s="63"/>
      <c r="AV118" s="63"/>
      <c r="AW118" s="4"/>
      <c r="AX118" s="62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>
      <c r="A119" s="4"/>
      <c r="B119" s="4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19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4"/>
      <c r="AP119" s="4"/>
      <c r="AQ119" s="63"/>
      <c r="AR119" s="63"/>
      <c r="AS119" s="63"/>
      <c r="AT119" s="63"/>
      <c r="AU119" s="63"/>
      <c r="AV119" s="63"/>
      <c r="AW119" s="4"/>
      <c r="AX119" s="62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>
      <c r="A120" s="4"/>
      <c r="B120" s="4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9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4"/>
      <c r="AP120" s="4"/>
      <c r="AQ120" s="63"/>
      <c r="AR120" s="63"/>
      <c r="AS120" s="63"/>
      <c r="AT120" s="63"/>
      <c r="AU120" s="63"/>
      <c r="AV120" s="63"/>
      <c r="AW120" s="4"/>
      <c r="AX120" s="62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>
      <c r="A121" s="4"/>
      <c r="B121" s="4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9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4"/>
      <c r="AP121" s="4"/>
      <c r="AQ121" s="63"/>
      <c r="AR121" s="63"/>
      <c r="AS121" s="63"/>
      <c r="AT121" s="63"/>
      <c r="AU121" s="63"/>
      <c r="AV121" s="63"/>
      <c r="AW121" s="4"/>
      <c r="AX121" s="62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>
      <c r="A122" s="4"/>
      <c r="B122" s="4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9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4"/>
      <c r="AP122" s="4"/>
      <c r="AQ122" s="63"/>
      <c r="AR122" s="63"/>
      <c r="AS122" s="63"/>
      <c r="AT122" s="63"/>
      <c r="AU122" s="63"/>
      <c r="AV122" s="63"/>
      <c r="AW122" s="4"/>
      <c r="AX122" s="62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>
      <c r="A123" s="4"/>
      <c r="B123" s="4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9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"/>
      <c r="AP123" s="4"/>
      <c r="AQ123" s="63"/>
      <c r="AR123" s="63"/>
      <c r="AS123" s="63"/>
      <c r="AT123" s="63"/>
      <c r="AU123" s="63"/>
      <c r="AV123" s="63"/>
      <c r="AW123" s="4"/>
      <c r="AX123" s="62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>
      <c r="A124" s="4"/>
      <c r="B124" s="4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9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4"/>
      <c r="AP124" s="4"/>
      <c r="AQ124" s="63"/>
      <c r="AR124" s="63"/>
      <c r="AS124" s="63"/>
      <c r="AT124" s="63"/>
      <c r="AU124" s="63"/>
      <c r="AV124" s="63"/>
      <c r="AW124" s="4"/>
      <c r="AX124" s="62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>
      <c r="A125" s="4"/>
      <c r="B125" s="4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9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4"/>
      <c r="AP125" s="4"/>
      <c r="AQ125" s="63"/>
      <c r="AR125" s="63"/>
      <c r="AS125" s="63"/>
      <c r="AT125" s="63"/>
      <c r="AU125" s="63"/>
      <c r="AV125" s="63"/>
      <c r="AW125" s="4"/>
      <c r="AX125" s="62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>
      <c r="A126" s="4"/>
      <c r="B126" s="4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9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4"/>
      <c r="AP126" s="4"/>
      <c r="AQ126" s="63"/>
      <c r="AR126" s="63"/>
      <c r="AS126" s="63"/>
      <c r="AT126" s="63"/>
      <c r="AU126" s="63"/>
      <c r="AV126" s="63"/>
      <c r="AW126" s="4"/>
      <c r="AX126" s="62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>
      <c r="A127" s="4"/>
      <c r="B127" s="4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9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4"/>
      <c r="AP127" s="4"/>
      <c r="AQ127" s="63"/>
      <c r="AR127" s="63"/>
      <c r="AS127" s="63"/>
      <c r="AT127" s="63"/>
      <c r="AU127" s="63"/>
      <c r="AV127" s="63"/>
      <c r="AW127" s="4"/>
      <c r="AX127" s="62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>
      <c r="A128" s="4"/>
      <c r="B128" s="4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9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4"/>
      <c r="AP128" s="4"/>
      <c r="AQ128" s="63"/>
      <c r="AR128" s="63"/>
      <c r="AS128" s="63"/>
      <c r="AT128" s="63"/>
      <c r="AU128" s="63"/>
      <c r="AV128" s="63"/>
      <c r="AW128" s="4"/>
      <c r="AX128" s="62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>
      <c r="A129" s="4"/>
      <c r="B129" s="4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9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4"/>
      <c r="AP129" s="4"/>
      <c r="AQ129" s="63"/>
      <c r="AR129" s="63"/>
      <c r="AS129" s="63"/>
      <c r="AT129" s="63"/>
      <c r="AU129" s="63"/>
      <c r="AV129" s="63"/>
      <c r="AW129" s="4"/>
      <c r="AX129" s="62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>
      <c r="A130" s="4"/>
      <c r="B130" s="4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9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"/>
      <c r="AP130" s="4"/>
      <c r="AQ130" s="63"/>
      <c r="AR130" s="63"/>
      <c r="AS130" s="63"/>
      <c r="AT130" s="63"/>
      <c r="AU130" s="63"/>
      <c r="AV130" s="63"/>
      <c r="AW130" s="4"/>
      <c r="AX130" s="62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>
      <c r="A131" s="4"/>
      <c r="B131" s="4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9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4"/>
      <c r="AP131" s="4"/>
      <c r="AQ131" s="63"/>
      <c r="AR131" s="63"/>
      <c r="AS131" s="63"/>
      <c r="AT131" s="63"/>
      <c r="AU131" s="63"/>
      <c r="AV131" s="63"/>
      <c r="AW131" s="4"/>
      <c r="AX131" s="62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>
      <c r="A132" s="4"/>
      <c r="B132" s="4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9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4"/>
      <c r="AP132" s="4"/>
      <c r="AQ132" s="63"/>
      <c r="AR132" s="63"/>
      <c r="AS132" s="63"/>
      <c r="AT132" s="63"/>
      <c r="AU132" s="63"/>
      <c r="AV132" s="63"/>
      <c r="AW132" s="4"/>
      <c r="AX132" s="62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>
      <c r="A133" s="4"/>
      <c r="B133" s="4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9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4"/>
      <c r="AP133" s="4"/>
      <c r="AQ133" s="63"/>
      <c r="AR133" s="63"/>
      <c r="AS133" s="63"/>
      <c r="AT133" s="63"/>
      <c r="AU133" s="63"/>
      <c r="AV133" s="63"/>
      <c r="AW133" s="4"/>
      <c r="AX133" s="62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>
      <c r="A134" s="4"/>
      <c r="B134" s="4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9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4"/>
      <c r="AP134" s="4"/>
      <c r="AQ134" s="63"/>
      <c r="AR134" s="63"/>
      <c r="AS134" s="63"/>
      <c r="AT134" s="63"/>
      <c r="AU134" s="63"/>
      <c r="AV134" s="63"/>
      <c r="AW134" s="4"/>
      <c r="AX134" s="62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>
      <c r="A135" s="4"/>
      <c r="B135" s="4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9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4"/>
      <c r="AP135" s="4"/>
      <c r="AQ135" s="63"/>
      <c r="AR135" s="63"/>
      <c r="AS135" s="63"/>
      <c r="AT135" s="63"/>
      <c r="AU135" s="63"/>
      <c r="AV135" s="63"/>
      <c r="AW135" s="4"/>
      <c r="AX135" s="62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>
      <c r="A136" s="4"/>
      <c r="B136" s="4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9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4"/>
      <c r="AP136" s="4"/>
      <c r="AQ136" s="63"/>
      <c r="AR136" s="63"/>
      <c r="AS136" s="63"/>
      <c r="AT136" s="63"/>
      <c r="AU136" s="63"/>
      <c r="AV136" s="63"/>
      <c r="AW136" s="4"/>
      <c r="AX136" s="62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>
      <c r="A137" s="4"/>
      <c r="B137" s="4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9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4"/>
      <c r="AP137" s="4"/>
      <c r="AQ137" s="63"/>
      <c r="AR137" s="63"/>
      <c r="AS137" s="63"/>
      <c r="AT137" s="63"/>
      <c r="AU137" s="63"/>
      <c r="AV137" s="63"/>
      <c r="AW137" s="4"/>
      <c r="AX137" s="62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>
      <c r="A138" s="4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9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4"/>
      <c r="AP138" s="4"/>
      <c r="AQ138" s="63"/>
      <c r="AR138" s="63"/>
      <c r="AS138" s="63"/>
      <c r="AT138" s="63"/>
      <c r="AU138" s="63"/>
      <c r="AV138" s="63"/>
      <c r="AW138" s="4"/>
      <c r="AX138" s="62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>
      <c r="A139" s="4"/>
      <c r="B139" s="4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9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4"/>
      <c r="AP139" s="4"/>
      <c r="AQ139" s="63"/>
      <c r="AR139" s="63"/>
      <c r="AS139" s="63"/>
      <c r="AT139" s="63"/>
      <c r="AU139" s="63"/>
      <c r="AV139" s="63"/>
      <c r="AW139" s="4"/>
      <c r="AX139" s="62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>
      <c r="A140" s="4"/>
      <c r="B140" s="4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9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4"/>
      <c r="AP140" s="4"/>
      <c r="AQ140" s="63"/>
      <c r="AR140" s="63"/>
      <c r="AS140" s="63"/>
      <c r="AT140" s="63"/>
      <c r="AU140" s="63"/>
      <c r="AV140" s="63"/>
      <c r="AW140" s="4"/>
      <c r="AX140" s="62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>
      <c r="A141" s="4"/>
      <c r="B141" s="4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9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4"/>
      <c r="AP141" s="4"/>
      <c r="AQ141" s="63"/>
      <c r="AR141" s="63"/>
      <c r="AS141" s="63"/>
      <c r="AT141" s="63"/>
      <c r="AU141" s="63"/>
      <c r="AV141" s="63"/>
      <c r="AW141" s="4"/>
      <c r="AX141" s="62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>
      <c r="A142" s="4"/>
      <c r="B142" s="4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9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4"/>
      <c r="AP142" s="4"/>
      <c r="AQ142" s="63"/>
      <c r="AR142" s="63"/>
      <c r="AS142" s="63"/>
      <c r="AT142" s="63"/>
      <c r="AU142" s="63"/>
      <c r="AV142" s="63"/>
      <c r="AW142" s="4"/>
      <c r="AX142" s="62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>
      <c r="A143" s="4"/>
      <c r="B143" s="4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9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4"/>
      <c r="AP143" s="4"/>
      <c r="AQ143" s="63"/>
      <c r="AR143" s="63"/>
      <c r="AS143" s="63"/>
      <c r="AT143" s="63"/>
      <c r="AU143" s="63"/>
      <c r="AV143" s="63"/>
      <c r="AW143" s="4"/>
      <c r="AX143" s="62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>
      <c r="A144" s="4"/>
      <c r="B144" s="4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9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4"/>
      <c r="AP144" s="4"/>
      <c r="AQ144" s="63"/>
      <c r="AR144" s="63"/>
      <c r="AS144" s="63"/>
      <c r="AT144" s="63"/>
      <c r="AU144" s="63"/>
      <c r="AV144" s="63"/>
      <c r="AW144" s="4"/>
      <c r="AX144" s="62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>
      <c r="A145" s="4"/>
      <c r="B145" s="4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19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4"/>
      <c r="AP145" s="4"/>
      <c r="AQ145" s="63"/>
      <c r="AR145" s="63"/>
      <c r="AS145" s="63"/>
      <c r="AT145" s="63"/>
      <c r="AU145" s="63"/>
      <c r="AV145" s="63"/>
      <c r="AW145" s="4"/>
      <c r="AX145" s="62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>
      <c r="A146" s="4"/>
      <c r="B146" s="4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19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4"/>
      <c r="AP146" s="4"/>
      <c r="AQ146" s="63"/>
      <c r="AR146" s="63"/>
      <c r="AS146" s="63"/>
      <c r="AT146" s="63"/>
      <c r="AU146" s="63"/>
      <c r="AV146" s="63"/>
      <c r="AW146" s="4"/>
      <c r="AX146" s="62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>
      <c r="A147" s="4"/>
      <c r="B147" s="4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19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4"/>
      <c r="AP147" s="4"/>
      <c r="AQ147" s="63"/>
      <c r="AR147" s="63"/>
      <c r="AS147" s="63"/>
      <c r="AT147" s="63"/>
      <c r="AU147" s="63"/>
      <c r="AV147" s="63"/>
      <c r="AW147" s="4"/>
      <c r="AX147" s="62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>
      <c r="A148" s="4"/>
      <c r="B148" s="4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19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4"/>
      <c r="AP148" s="4"/>
      <c r="AQ148" s="63"/>
      <c r="AR148" s="63"/>
      <c r="AS148" s="63"/>
      <c r="AT148" s="63"/>
      <c r="AU148" s="63"/>
      <c r="AV148" s="63"/>
      <c r="AW148" s="4"/>
      <c r="AX148" s="62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>
      <c r="A149" s="4"/>
      <c r="B149" s="4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19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4"/>
      <c r="AP149" s="4"/>
      <c r="AQ149" s="63"/>
      <c r="AR149" s="63"/>
      <c r="AS149" s="63"/>
      <c r="AT149" s="63"/>
      <c r="AU149" s="63"/>
      <c r="AV149" s="63"/>
      <c r="AW149" s="4"/>
      <c r="AX149" s="62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>
      <c r="A150" s="4"/>
      <c r="B150" s="4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9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4"/>
      <c r="AP150" s="4"/>
      <c r="AQ150" s="63"/>
      <c r="AR150" s="63"/>
      <c r="AS150" s="63"/>
      <c r="AT150" s="63"/>
      <c r="AU150" s="63"/>
      <c r="AV150" s="63"/>
      <c r="AW150" s="4"/>
      <c r="AX150" s="62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>
      <c r="A151" s="4"/>
      <c r="B151" s="4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19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4"/>
      <c r="AP151" s="4"/>
      <c r="AQ151" s="63"/>
      <c r="AR151" s="63"/>
      <c r="AS151" s="63"/>
      <c r="AT151" s="63"/>
      <c r="AU151" s="63"/>
      <c r="AV151" s="63"/>
      <c r="AW151" s="4"/>
      <c r="AX151" s="62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>
      <c r="A152" s="4"/>
      <c r="B152" s="4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19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4"/>
      <c r="AP152" s="4"/>
      <c r="AQ152" s="63"/>
      <c r="AR152" s="63"/>
      <c r="AS152" s="63"/>
      <c r="AT152" s="63"/>
      <c r="AU152" s="63"/>
      <c r="AV152" s="63"/>
      <c r="AW152" s="4"/>
      <c r="AX152" s="62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>
      <c r="A153" s="4"/>
      <c r="B153" s="4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9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4"/>
      <c r="AP153" s="4"/>
      <c r="AQ153" s="63"/>
      <c r="AR153" s="63"/>
      <c r="AS153" s="63"/>
      <c r="AT153" s="63"/>
      <c r="AU153" s="63"/>
      <c r="AV153" s="63"/>
      <c r="AW153" s="4"/>
      <c r="AX153" s="62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>
      <c r="A154" s="4"/>
      <c r="B154" s="4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19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4"/>
      <c r="AP154" s="4"/>
      <c r="AQ154" s="63"/>
      <c r="AR154" s="63"/>
      <c r="AS154" s="63"/>
      <c r="AT154" s="63"/>
      <c r="AU154" s="63"/>
      <c r="AV154" s="63"/>
      <c r="AW154" s="4"/>
      <c r="AX154" s="62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>
      <c r="A155" s="4"/>
      <c r="B155" s="4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9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4"/>
      <c r="AP155" s="4"/>
      <c r="AQ155" s="63"/>
      <c r="AR155" s="63"/>
      <c r="AS155" s="63"/>
      <c r="AT155" s="63"/>
      <c r="AU155" s="63"/>
      <c r="AV155" s="63"/>
      <c r="AW155" s="4"/>
      <c r="AX155" s="62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>
      <c r="A156" s="4"/>
      <c r="B156" s="4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19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4"/>
      <c r="AP156" s="4"/>
      <c r="AQ156" s="63"/>
      <c r="AR156" s="63"/>
      <c r="AS156" s="63"/>
      <c r="AT156" s="63"/>
      <c r="AU156" s="63"/>
      <c r="AV156" s="63"/>
      <c r="AW156" s="4"/>
      <c r="AX156" s="62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>
      <c r="A157" s="4"/>
      <c r="B157" s="4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19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4"/>
      <c r="AP157" s="4"/>
      <c r="AQ157" s="63"/>
      <c r="AR157" s="63"/>
      <c r="AS157" s="63"/>
      <c r="AT157" s="63"/>
      <c r="AU157" s="63"/>
      <c r="AV157" s="63"/>
      <c r="AW157" s="4"/>
      <c r="AX157" s="62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>
      <c r="A158" s="4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19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4"/>
      <c r="AP158" s="4"/>
      <c r="AQ158" s="63"/>
      <c r="AR158" s="63"/>
      <c r="AS158" s="63"/>
      <c r="AT158" s="63"/>
      <c r="AU158" s="63"/>
      <c r="AV158" s="63"/>
      <c r="AW158" s="4"/>
      <c r="AX158" s="62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>
      <c r="A159" s="4"/>
      <c r="B159" s="4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19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4"/>
      <c r="AP159" s="4"/>
      <c r="AQ159" s="63"/>
      <c r="AR159" s="63"/>
      <c r="AS159" s="63"/>
      <c r="AT159" s="63"/>
      <c r="AU159" s="63"/>
      <c r="AV159" s="63"/>
      <c r="AW159" s="4"/>
      <c r="AX159" s="62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>
      <c r="A160" s="4"/>
      <c r="B160" s="4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19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4"/>
      <c r="AP160" s="4"/>
      <c r="AQ160" s="63"/>
      <c r="AR160" s="63"/>
      <c r="AS160" s="63"/>
      <c r="AT160" s="63"/>
      <c r="AU160" s="63"/>
      <c r="AV160" s="63"/>
      <c r="AW160" s="4"/>
      <c r="AX160" s="62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>
      <c r="A161" s="4"/>
      <c r="B161" s="4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19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4"/>
      <c r="AP161" s="4"/>
      <c r="AQ161" s="63"/>
      <c r="AR161" s="63"/>
      <c r="AS161" s="63"/>
      <c r="AT161" s="63"/>
      <c r="AU161" s="63"/>
      <c r="AV161" s="63"/>
      <c r="AW161" s="4"/>
      <c r="AX161" s="62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>
      <c r="A162" s="4"/>
      <c r="B162" s="4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19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4"/>
      <c r="AP162" s="4"/>
      <c r="AQ162" s="63"/>
      <c r="AR162" s="63"/>
      <c r="AS162" s="63"/>
      <c r="AT162" s="63"/>
      <c r="AU162" s="63"/>
      <c r="AV162" s="63"/>
      <c r="AW162" s="4"/>
      <c r="AX162" s="62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>
      <c r="A163" s="4"/>
      <c r="B163" s="4"/>
      <c r="C163" s="19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19"/>
      <c r="U163" s="62"/>
      <c r="V163" s="62"/>
      <c r="W163" s="62"/>
      <c r="X163" s="4"/>
      <c r="Y163" s="19"/>
      <c r="Z163" s="4"/>
      <c r="AA163" s="4"/>
      <c r="AB163" s="4"/>
      <c r="AC163" s="4"/>
      <c r="AD163" s="4"/>
      <c r="AE163" s="4"/>
      <c r="AF163" s="19"/>
      <c r="AG163" s="4"/>
      <c r="AH163" s="4"/>
      <c r="AI163" s="4"/>
      <c r="AJ163" s="4"/>
      <c r="AK163" s="4"/>
      <c r="AL163" s="62"/>
      <c r="AM163" s="19"/>
      <c r="AN163" s="4"/>
      <c r="AO163" s="4"/>
      <c r="AP163" s="4"/>
      <c r="AQ163" s="63"/>
      <c r="AR163" s="63"/>
      <c r="AS163" s="63"/>
      <c r="AT163" s="63"/>
      <c r="AU163" s="63"/>
      <c r="AV163" s="63"/>
      <c r="AW163" s="4"/>
      <c r="AX163" s="62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>
      <c r="A164" s="4"/>
      <c r="B164" s="4"/>
      <c r="C164" s="19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19"/>
      <c r="U164" s="62"/>
      <c r="V164" s="62"/>
      <c r="W164" s="62"/>
      <c r="X164" s="4"/>
      <c r="Y164" s="19"/>
      <c r="Z164" s="4"/>
      <c r="AA164" s="4"/>
      <c r="AB164" s="4"/>
      <c r="AC164" s="4"/>
      <c r="AD164" s="4"/>
      <c r="AE164" s="4"/>
      <c r="AF164" s="19"/>
      <c r="AG164" s="4"/>
      <c r="AH164" s="4"/>
      <c r="AI164" s="4"/>
      <c r="AJ164" s="4"/>
      <c r="AK164" s="4"/>
      <c r="AL164" s="62"/>
      <c r="AM164" s="19"/>
      <c r="AN164" s="4"/>
      <c r="AO164" s="4"/>
      <c r="AP164" s="4"/>
      <c r="AQ164" s="63"/>
      <c r="AR164" s="63"/>
      <c r="AS164" s="63"/>
      <c r="AT164" s="63"/>
      <c r="AU164" s="63"/>
      <c r="AV164" s="63"/>
      <c r="AW164" s="4"/>
      <c r="AX164" s="62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>
      <c r="A165" s="4"/>
      <c r="B165" s="4"/>
      <c r="C165" s="19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9"/>
      <c r="U165" s="62"/>
      <c r="V165" s="62"/>
      <c r="W165" s="62"/>
      <c r="X165" s="4"/>
      <c r="Y165" s="19"/>
      <c r="Z165" s="4"/>
      <c r="AA165" s="4"/>
      <c r="AB165" s="4"/>
      <c r="AC165" s="4"/>
      <c r="AD165" s="4"/>
      <c r="AE165" s="4"/>
      <c r="AF165" s="19"/>
      <c r="AG165" s="4"/>
      <c r="AH165" s="4"/>
      <c r="AI165" s="4"/>
      <c r="AJ165" s="4"/>
      <c r="AK165" s="4"/>
      <c r="AL165" s="62"/>
      <c r="AM165" s="19"/>
      <c r="AN165" s="4"/>
      <c r="AO165" s="4"/>
      <c r="AP165" s="4"/>
      <c r="AQ165" s="63"/>
      <c r="AR165" s="63"/>
      <c r="AS165" s="63"/>
      <c r="AT165" s="63"/>
      <c r="AU165" s="63"/>
      <c r="AV165" s="63"/>
      <c r="AW165" s="4"/>
      <c r="AX165" s="62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>
      <c r="A166" s="4"/>
      <c r="B166" s="4"/>
      <c r="C166" s="19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9"/>
      <c r="U166" s="62"/>
      <c r="V166" s="62"/>
      <c r="W166" s="62"/>
      <c r="X166" s="4"/>
      <c r="Y166" s="19"/>
      <c r="Z166" s="4"/>
      <c r="AA166" s="4"/>
      <c r="AB166" s="4"/>
      <c r="AC166" s="4"/>
      <c r="AD166" s="4"/>
      <c r="AE166" s="4"/>
      <c r="AF166" s="19"/>
      <c r="AG166" s="4"/>
      <c r="AH166" s="4"/>
      <c r="AI166" s="4"/>
      <c r="AJ166" s="4"/>
      <c r="AK166" s="4"/>
      <c r="AL166" s="62"/>
      <c r="AM166" s="19"/>
      <c r="AN166" s="4"/>
      <c r="AO166" s="4"/>
      <c r="AP166" s="4"/>
      <c r="AQ166" s="63"/>
      <c r="AR166" s="63"/>
      <c r="AS166" s="63"/>
      <c r="AT166" s="63"/>
      <c r="AU166" s="63"/>
      <c r="AV166" s="63"/>
      <c r="AW166" s="4"/>
      <c r="AX166" s="62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>
      <c r="A167" s="4"/>
      <c r="B167" s="4"/>
      <c r="C167" s="19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9"/>
      <c r="U167" s="62"/>
      <c r="V167" s="62"/>
      <c r="W167" s="62"/>
      <c r="X167" s="4"/>
      <c r="Y167" s="19"/>
      <c r="Z167" s="4"/>
      <c r="AA167" s="4"/>
      <c r="AB167" s="4"/>
      <c r="AC167" s="4"/>
      <c r="AD167" s="4"/>
      <c r="AE167" s="4"/>
      <c r="AF167" s="19"/>
      <c r="AG167" s="4"/>
      <c r="AH167" s="4"/>
      <c r="AI167" s="4"/>
      <c r="AJ167" s="4"/>
      <c r="AK167" s="4"/>
      <c r="AL167" s="62"/>
      <c r="AM167" s="19"/>
      <c r="AN167" s="4"/>
      <c r="AO167" s="4"/>
      <c r="AP167" s="4"/>
      <c r="AQ167" s="63"/>
      <c r="AR167" s="63"/>
      <c r="AS167" s="63"/>
      <c r="AT167" s="63"/>
      <c r="AU167" s="63"/>
      <c r="AV167" s="63"/>
      <c r="AW167" s="4"/>
      <c r="AX167" s="62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>
      <c r="A168" s="4"/>
      <c r="B168" s="4"/>
      <c r="C168" s="19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9"/>
      <c r="U168" s="62"/>
      <c r="V168" s="62"/>
      <c r="W168" s="62"/>
      <c r="X168" s="4"/>
      <c r="Y168" s="19"/>
      <c r="Z168" s="4"/>
      <c r="AA168" s="4"/>
      <c r="AB168" s="4"/>
      <c r="AC168" s="4"/>
      <c r="AD168" s="4"/>
      <c r="AE168" s="4"/>
      <c r="AF168" s="19"/>
      <c r="AG168" s="4"/>
      <c r="AH168" s="4"/>
      <c r="AI168" s="4"/>
      <c r="AJ168" s="4"/>
      <c r="AK168" s="4"/>
      <c r="AL168" s="62"/>
      <c r="AM168" s="19"/>
      <c r="AN168" s="4"/>
      <c r="AO168" s="4"/>
      <c r="AP168" s="4"/>
      <c r="AQ168" s="63"/>
      <c r="AR168" s="63"/>
      <c r="AS168" s="63"/>
      <c r="AT168" s="63"/>
      <c r="AU168" s="63"/>
      <c r="AV168" s="63"/>
      <c r="AW168" s="4"/>
      <c r="AX168" s="62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>
      <c r="A169" s="4"/>
      <c r="B169" s="4"/>
      <c r="C169" s="19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9"/>
      <c r="U169" s="62"/>
      <c r="V169" s="62"/>
      <c r="W169" s="62"/>
      <c r="X169" s="4"/>
      <c r="Y169" s="19"/>
      <c r="Z169" s="4"/>
      <c r="AA169" s="4"/>
      <c r="AB169" s="4"/>
      <c r="AC169" s="4"/>
      <c r="AD169" s="4"/>
      <c r="AE169" s="4"/>
      <c r="AF169" s="19"/>
      <c r="AG169" s="4"/>
      <c r="AH169" s="4"/>
      <c r="AI169" s="4"/>
      <c r="AJ169" s="4"/>
      <c r="AK169" s="4"/>
      <c r="AL169" s="62"/>
      <c r="AM169" s="19"/>
      <c r="AN169" s="4"/>
      <c r="AO169" s="4"/>
      <c r="AP169" s="4"/>
      <c r="AQ169" s="63"/>
      <c r="AR169" s="63"/>
      <c r="AS169" s="63"/>
      <c r="AT169" s="63"/>
      <c r="AU169" s="63"/>
      <c r="AV169" s="63"/>
      <c r="AW169" s="4"/>
      <c r="AX169" s="62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>
      <c r="A170" s="4"/>
      <c r="B170" s="4"/>
      <c r="C170" s="19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9"/>
      <c r="U170" s="62"/>
      <c r="V170" s="62"/>
      <c r="W170" s="62"/>
      <c r="X170" s="4"/>
      <c r="Y170" s="19"/>
      <c r="Z170" s="4"/>
      <c r="AA170" s="4"/>
      <c r="AB170" s="4"/>
      <c r="AC170" s="4"/>
      <c r="AD170" s="4"/>
      <c r="AE170" s="4"/>
      <c r="AF170" s="19"/>
      <c r="AG170" s="4"/>
      <c r="AH170" s="4"/>
      <c r="AI170" s="4"/>
      <c r="AJ170" s="4"/>
      <c r="AK170" s="4"/>
      <c r="AL170" s="62"/>
      <c r="AM170" s="19"/>
      <c r="AN170" s="4"/>
      <c r="AO170" s="4"/>
      <c r="AP170" s="4"/>
      <c r="AQ170" s="63"/>
      <c r="AR170" s="63"/>
      <c r="AS170" s="63"/>
      <c r="AT170" s="63"/>
      <c r="AU170" s="63"/>
      <c r="AV170" s="63"/>
      <c r="AW170" s="4"/>
      <c r="AX170" s="62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>
      <c r="A171" s="4"/>
      <c r="B171" s="4"/>
      <c r="C171" s="19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9"/>
      <c r="U171" s="62"/>
      <c r="V171" s="62"/>
      <c r="W171" s="62"/>
      <c r="X171" s="4"/>
      <c r="Y171" s="19"/>
      <c r="Z171" s="4"/>
      <c r="AA171" s="4"/>
      <c r="AB171" s="4"/>
      <c r="AC171" s="4"/>
      <c r="AD171" s="4"/>
      <c r="AE171" s="4"/>
      <c r="AF171" s="19"/>
      <c r="AG171" s="4"/>
      <c r="AH171" s="4"/>
      <c r="AI171" s="4"/>
      <c r="AJ171" s="4"/>
      <c r="AK171" s="4"/>
      <c r="AL171" s="62"/>
      <c r="AM171" s="19"/>
      <c r="AN171" s="4"/>
      <c r="AO171" s="4"/>
      <c r="AP171" s="4"/>
      <c r="AQ171" s="63"/>
      <c r="AR171" s="63"/>
      <c r="AS171" s="63"/>
      <c r="AT171" s="63"/>
      <c r="AU171" s="63"/>
      <c r="AV171" s="63"/>
      <c r="AW171" s="4"/>
      <c r="AX171" s="62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>
      <c r="A172" s="4"/>
      <c r="B172" s="4"/>
      <c r="C172" s="19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9"/>
      <c r="U172" s="62"/>
      <c r="V172" s="62"/>
      <c r="W172" s="62"/>
      <c r="X172" s="4"/>
      <c r="Y172" s="19"/>
      <c r="Z172" s="4"/>
      <c r="AA172" s="4"/>
      <c r="AB172" s="4"/>
      <c r="AC172" s="4"/>
      <c r="AD172" s="4"/>
      <c r="AE172" s="4"/>
      <c r="AF172" s="19"/>
      <c r="AG172" s="4"/>
      <c r="AH172" s="4"/>
      <c r="AI172" s="4"/>
      <c r="AJ172" s="4"/>
      <c r="AK172" s="4"/>
      <c r="AL172" s="62"/>
      <c r="AM172" s="19"/>
      <c r="AN172" s="4"/>
      <c r="AO172" s="4"/>
      <c r="AP172" s="4"/>
      <c r="AQ172" s="63"/>
      <c r="AR172" s="63"/>
      <c r="AS172" s="63"/>
      <c r="AT172" s="63"/>
      <c r="AU172" s="63"/>
      <c r="AV172" s="63"/>
      <c r="AW172" s="4"/>
      <c r="AX172" s="62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>
      <c r="A173" s="4"/>
      <c r="B173" s="4"/>
      <c r="C173" s="19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9"/>
      <c r="U173" s="62"/>
      <c r="V173" s="62"/>
      <c r="W173" s="62"/>
      <c r="X173" s="4"/>
      <c r="Y173" s="19"/>
      <c r="Z173" s="4"/>
      <c r="AA173" s="4"/>
      <c r="AB173" s="4"/>
      <c r="AC173" s="4"/>
      <c r="AD173" s="4"/>
      <c r="AE173" s="4"/>
      <c r="AF173" s="19"/>
      <c r="AG173" s="4"/>
      <c r="AH173" s="4"/>
      <c r="AI173" s="4"/>
      <c r="AJ173" s="4"/>
      <c r="AK173" s="4"/>
      <c r="AL173" s="62"/>
      <c r="AM173" s="19"/>
      <c r="AN173" s="4"/>
      <c r="AO173" s="4"/>
      <c r="AP173" s="4"/>
      <c r="AQ173" s="63"/>
      <c r="AR173" s="63"/>
      <c r="AS173" s="63"/>
      <c r="AT173" s="63"/>
      <c r="AU173" s="63"/>
      <c r="AV173" s="63"/>
      <c r="AW173" s="4"/>
      <c r="AX173" s="62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>
      <c r="A174" s="4"/>
      <c r="B174" s="4"/>
      <c r="C174" s="19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9"/>
      <c r="U174" s="62"/>
      <c r="V174" s="62"/>
      <c r="W174" s="62"/>
      <c r="X174" s="4"/>
      <c r="Y174" s="19"/>
      <c r="Z174" s="4"/>
      <c r="AA174" s="4"/>
      <c r="AB174" s="4"/>
      <c r="AC174" s="4"/>
      <c r="AD174" s="4"/>
      <c r="AE174" s="4"/>
      <c r="AF174" s="19"/>
      <c r="AG174" s="4"/>
      <c r="AH174" s="4"/>
      <c r="AI174" s="4"/>
      <c r="AJ174" s="4"/>
      <c r="AK174" s="4"/>
      <c r="AL174" s="62"/>
      <c r="AM174" s="19"/>
      <c r="AN174" s="4"/>
      <c r="AO174" s="4"/>
      <c r="AP174" s="4"/>
      <c r="AQ174" s="63"/>
      <c r="AR174" s="63"/>
      <c r="AS174" s="63"/>
      <c r="AT174" s="63"/>
      <c r="AU174" s="63"/>
      <c r="AV174" s="63"/>
      <c r="AW174" s="4"/>
      <c r="AX174" s="62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>
      <c r="A175" s="4"/>
      <c r="B175" s="4"/>
      <c r="C175" s="19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9"/>
      <c r="U175" s="62"/>
      <c r="V175" s="62"/>
      <c r="W175" s="62"/>
      <c r="X175" s="4"/>
      <c r="Y175" s="19"/>
      <c r="Z175" s="4"/>
      <c r="AA175" s="4"/>
      <c r="AB175" s="4"/>
      <c r="AC175" s="4"/>
      <c r="AD175" s="4"/>
      <c r="AE175" s="4"/>
      <c r="AF175" s="19"/>
      <c r="AG175" s="4"/>
      <c r="AH175" s="4"/>
      <c r="AI175" s="4"/>
      <c r="AJ175" s="4"/>
      <c r="AK175" s="4"/>
      <c r="AL175" s="62"/>
      <c r="AM175" s="19"/>
      <c r="AN175" s="4"/>
      <c r="AO175" s="4"/>
      <c r="AP175" s="4"/>
      <c r="AQ175" s="63"/>
      <c r="AR175" s="63"/>
      <c r="AS175" s="63"/>
      <c r="AT175" s="63"/>
      <c r="AU175" s="63"/>
      <c r="AV175" s="63"/>
      <c r="AW175" s="4"/>
      <c r="AX175" s="62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>
      <c r="A176" s="4"/>
      <c r="B176" s="4"/>
      <c r="C176" s="19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9"/>
      <c r="U176" s="62"/>
      <c r="V176" s="62"/>
      <c r="W176" s="62"/>
      <c r="X176" s="4"/>
      <c r="Y176" s="19"/>
      <c r="Z176" s="4"/>
      <c r="AA176" s="4"/>
      <c r="AB176" s="4"/>
      <c r="AC176" s="4"/>
      <c r="AD176" s="4"/>
      <c r="AE176" s="4"/>
      <c r="AF176" s="19"/>
      <c r="AG176" s="4"/>
      <c r="AH176" s="4"/>
      <c r="AI176" s="4"/>
      <c r="AJ176" s="4"/>
      <c r="AK176" s="4"/>
      <c r="AL176" s="62"/>
      <c r="AM176" s="19"/>
      <c r="AN176" s="4"/>
      <c r="AO176" s="4"/>
      <c r="AP176" s="4"/>
      <c r="AQ176" s="63"/>
      <c r="AR176" s="63"/>
      <c r="AS176" s="63"/>
      <c r="AT176" s="63"/>
      <c r="AU176" s="63"/>
      <c r="AV176" s="63"/>
      <c r="AW176" s="4"/>
      <c r="AX176" s="62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>
      <c r="A177" s="4"/>
      <c r="B177" s="4"/>
      <c r="C177" s="19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9"/>
      <c r="U177" s="62"/>
      <c r="V177" s="62"/>
      <c r="W177" s="62"/>
      <c r="X177" s="4"/>
      <c r="Y177" s="19"/>
      <c r="Z177" s="4"/>
      <c r="AA177" s="4"/>
      <c r="AB177" s="4"/>
      <c r="AC177" s="4"/>
      <c r="AD177" s="4"/>
      <c r="AE177" s="4"/>
      <c r="AF177" s="19"/>
      <c r="AG177" s="4"/>
      <c r="AH177" s="4"/>
      <c r="AI177" s="4"/>
      <c r="AJ177" s="4"/>
      <c r="AK177" s="4"/>
      <c r="AL177" s="62"/>
      <c r="AM177" s="19"/>
      <c r="AN177" s="4"/>
      <c r="AO177" s="4"/>
      <c r="AP177" s="4"/>
      <c r="AQ177" s="63"/>
      <c r="AR177" s="63"/>
      <c r="AS177" s="63"/>
      <c r="AT177" s="63"/>
      <c r="AU177" s="63"/>
      <c r="AV177" s="63"/>
      <c r="AW177" s="4"/>
      <c r="AX177" s="62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>
      <c r="A178" s="4"/>
      <c r="B178" s="4"/>
      <c r="C178" s="64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9"/>
      <c r="U178" s="62"/>
      <c r="V178" s="62"/>
      <c r="W178" s="62"/>
      <c r="X178" s="4"/>
      <c r="Y178" s="19"/>
      <c r="Z178" s="4"/>
      <c r="AA178" s="4"/>
      <c r="AB178" s="4"/>
      <c r="AC178" s="4"/>
      <c r="AD178" s="4"/>
      <c r="AE178" s="4"/>
      <c r="AF178" s="19"/>
      <c r="AG178" s="4"/>
      <c r="AH178" s="4"/>
      <c r="AI178" s="4"/>
      <c r="AJ178" s="4"/>
      <c r="AK178" s="4"/>
      <c r="AL178" s="62"/>
      <c r="AM178" s="19"/>
      <c r="AN178" s="4"/>
      <c r="AO178" s="4"/>
      <c r="AP178" s="4"/>
      <c r="AQ178" s="63"/>
      <c r="AR178" s="63"/>
      <c r="AS178" s="63"/>
      <c r="AT178" s="63"/>
      <c r="AU178" s="63"/>
      <c r="AV178" s="63"/>
      <c r="AW178" s="4"/>
      <c r="AX178" s="62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>
      <c r="A179" s="4"/>
      <c r="B179" s="4"/>
      <c r="C179" s="64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9"/>
      <c r="U179" s="62"/>
      <c r="V179" s="62"/>
      <c r="W179" s="62"/>
      <c r="X179" s="4"/>
      <c r="Y179" s="19"/>
      <c r="Z179" s="4"/>
      <c r="AA179" s="4"/>
      <c r="AB179" s="4"/>
      <c r="AC179" s="4"/>
      <c r="AD179" s="4"/>
      <c r="AE179" s="4"/>
      <c r="AF179" s="19"/>
      <c r="AG179" s="4"/>
      <c r="AH179" s="4"/>
      <c r="AI179" s="4"/>
      <c r="AJ179" s="4"/>
      <c r="AK179" s="4"/>
      <c r="AL179" s="62"/>
      <c r="AM179" s="19"/>
      <c r="AN179" s="4"/>
      <c r="AO179" s="4"/>
      <c r="AP179" s="4"/>
      <c r="AQ179" s="63"/>
      <c r="AR179" s="63"/>
      <c r="AS179" s="63"/>
      <c r="AT179" s="63"/>
      <c r="AU179" s="63"/>
      <c r="AV179" s="63"/>
      <c r="AW179" s="4"/>
      <c r="AX179" s="62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>
      <c r="A180" s="4"/>
      <c r="B180" s="4"/>
      <c r="C180" s="64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9"/>
      <c r="U180" s="62"/>
      <c r="V180" s="62"/>
      <c r="W180" s="62"/>
      <c r="X180" s="4"/>
      <c r="Y180" s="19"/>
      <c r="Z180" s="4"/>
      <c r="AA180" s="4"/>
      <c r="AB180" s="4"/>
      <c r="AC180" s="4"/>
      <c r="AD180" s="4"/>
      <c r="AE180" s="4"/>
      <c r="AF180" s="19"/>
      <c r="AG180" s="4"/>
      <c r="AH180" s="4"/>
      <c r="AI180" s="4"/>
      <c r="AJ180" s="4"/>
      <c r="AK180" s="4"/>
      <c r="AL180" s="62"/>
      <c r="AM180" s="19"/>
      <c r="AN180" s="4"/>
      <c r="AO180" s="4"/>
      <c r="AP180" s="4"/>
      <c r="AQ180" s="63"/>
      <c r="AR180" s="63"/>
      <c r="AS180" s="63"/>
      <c r="AT180" s="63"/>
      <c r="AU180" s="63"/>
      <c r="AV180" s="63"/>
      <c r="AW180" s="4"/>
      <c r="AX180" s="62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>
      <c r="A181" s="4"/>
      <c r="B181" s="4"/>
      <c r="C181" s="64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9"/>
      <c r="U181" s="62"/>
      <c r="V181" s="62"/>
      <c r="W181" s="62"/>
      <c r="X181" s="4"/>
      <c r="Y181" s="19"/>
      <c r="Z181" s="4"/>
      <c r="AA181" s="4"/>
      <c r="AB181" s="4"/>
      <c r="AC181" s="4"/>
      <c r="AD181" s="4"/>
      <c r="AE181" s="4"/>
      <c r="AF181" s="19"/>
      <c r="AG181" s="4"/>
      <c r="AH181" s="4"/>
      <c r="AI181" s="4"/>
      <c r="AJ181" s="4"/>
      <c r="AK181" s="4"/>
      <c r="AL181" s="62"/>
      <c r="AM181" s="19"/>
      <c r="AN181" s="4"/>
      <c r="AO181" s="4"/>
      <c r="AP181" s="4"/>
      <c r="AQ181" s="63"/>
      <c r="AR181" s="63"/>
      <c r="AS181" s="63"/>
      <c r="AT181" s="63"/>
      <c r="AU181" s="63"/>
      <c r="AV181" s="63"/>
      <c r="AW181" s="4"/>
      <c r="AX181" s="62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>
      <c r="A182" s="4"/>
      <c r="B182" s="4"/>
      <c r="C182" s="64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9"/>
      <c r="U182" s="62"/>
      <c r="V182" s="62"/>
      <c r="W182" s="62"/>
      <c r="X182" s="4"/>
      <c r="Y182" s="19"/>
      <c r="Z182" s="4"/>
      <c r="AA182" s="4"/>
      <c r="AB182" s="4"/>
      <c r="AC182" s="4"/>
      <c r="AD182" s="4"/>
      <c r="AE182" s="4"/>
      <c r="AF182" s="19"/>
      <c r="AG182" s="4"/>
      <c r="AH182" s="4"/>
      <c r="AI182" s="4"/>
      <c r="AJ182" s="4"/>
      <c r="AK182" s="4"/>
      <c r="AL182" s="62"/>
      <c r="AM182" s="19"/>
      <c r="AN182" s="4"/>
      <c r="AO182" s="4"/>
      <c r="AP182" s="4"/>
      <c r="AQ182" s="63"/>
      <c r="AR182" s="63"/>
      <c r="AS182" s="63"/>
      <c r="AT182" s="63"/>
      <c r="AU182" s="63"/>
      <c r="AV182" s="63"/>
      <c r="AW182" s="4"/>
      <c r="AX182" s="62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>
      <c r="A183" s="4"/>
      <c r="B183" s="4"/>
      <c r="C183" s="64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19"/>
      <c r="U183" s="62"/>
      <c r="V183" s="62"/>
      <c r="W183" s="62"/>
      <c r="X183" s="4"/>
      <c r="Y183" s="19"/>
      <c r="Z183" s="4"/>
      <c r="AA183" s="4"/>
      <c r="AB183" s="4"/>
      <c r="AC183" s="4"/>
      <c r="AD183" s="4"/>
      <c r="AE183" s="4"/>
      <c r="AF183" s="19"/>
      <c r="AG183" s="4"/>
      <c r="AH183" s="4"/>
      <c r="AI183" s="4"/>
      <c r="AJ183" s="4"/>
      <c r="AK183" s="4"/>
      <c r="AL183" s="62"/>
      <c r="AM183" s="19"/>
      <c r="AN183" s="4"/>
      <c r="AO183" s="4"/>
      <c r="AP183" s="4"/>
      <c r="AQ183" s="63"/>
      <c r="AR183" s="63"/>
      <c r="AS183" s="63"/>
      <c r="AT183" s="63"/>
      <c r="AU183" s="63"/>
      <c r="AV183" s="63"/>
      <c r="AW183" s="4"/>
      <c r="AX183" s="62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>
      <c r="A184" s="4"/>
      <c r="B184" s="4"/>
      <c r="C184" s="64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19"/>
      <c r="U184" s="62"/>
      <c r="V184" s="62"/>
      <c r="W184" s="62"/>
      <c r="X184" s="4"/>
      <c r="Y184" s="19"/>
      <c r="Z184" s="4"/>
      <c r="AA184" s="4"/>
      <c r="AB184" s="4"/>
      <c r="AC184" s="4"/>
      <c r="AD184" s="4"/>
      <c r="AE184" s="4"/>
      <c r="AF184" s="19"/>
      <c r="AG184" s="4"/>
      <c r="AH184" s="4"/>
      <c r="AI184" s="4"/>
      <c r="AJ184" s="4"/>
      <c r="AK184" s="4"/>
      <c r="AL184" s="62"/>
      <c r="AM184" s="19"/>
      <c r="AN184" s="4"/>
      <c r="AO184" s="4"/>
      <c r="AP184" s="4"/>
      <c r="AQ184" s="63"/>
      <c r="AR184" s="63"/>
      <c r="AS184" s="63"/>
      <c r="AT184" s="63"/>
      <c r="AU184" s="63"/>
      <c r="AV184" s="63"/>
      <c r="AW184" s="4"/>
      <c r="AX184" s="62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>
      <c r="A185" s="4"/>
      <c r="B185" s="4"/>
      <c r="C185" s="64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19"/>
      <c r="U185" s="62"/>
      <c r="V185" s="62"/>
      <c r="W185" s="62"/>
      <c r="X185" s="4"/>
      <c r="Y185" s="19"/>
      <c r="Z185" s="4"/>
      <c r="AA185" s="4"/>
      <c r="AB185" s="4"/>
      <c r="AC185" s="4"/>
      <c r="AD185" s="4"/>
      <c r="AE185" s="4"/>
      <c r="AF185" s="19"/>
      <c r="AG185" s="4"/>
      <c r="AH185" s="4"/>
      <c r="AI185" s="4"/>
      <c r="AJ185" s="4"/>
      <c r="AK185" s="4"/>
      <c r="AL185" s="62"/>
      <c r="AM185" s="19"/>
      <c r="AN185" s="4"/>
      <c r="AO185" s="4"/>
      <c r="AP185" s="4"/>
      <c r="AQ185" s="63"/>
      <c r="AR185" s="63"/>
      <c r="AS185" s="63"/>
      <c r="AT185" s="63"/>
      <c r="AU185" s="63"/>
      <c r="AV185" s="63"/>
      <c r="AW185" s="4"/>
      <c r="AX185" s="62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>
      <c r="A186" s="4"/>
      <c r="B186" s="4"/>
      <c r="C186" s="64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19"/>
      <c r="U186" s="62"/>
      <c r="V186" s="62"/>
      <c r="W186" s="62"/>
      <c r="X186" s="4"/>
      <c r="Y186" s="19"/>
      <c r="Z186" s="4"/>
      <c r="AA186" s="4"/>
      <c r="AB186" s="4"/>
      <c r="AC186" s="4"/>
      <c r="AD186" s="4"/>
      <c r="AE186" s="4"/>
      <c r="AF186" s="19"/>
      <c r="AG186" s="4"/>
      <c r="AH186" s="4"/>
      <c r="AI186" s="4"/>
      <c r="AJ186" s="4"/>
      <c r="AK186" s="4"/>
      <c r="AL186" s="62"/>
      <c r="AM186" s="19"/>
      <c r="AN186" s="4"/>
      <c r="AO186" s="4"/>
      <c r="AP186" s="4"/>
      <c r="AQ186" s="63"/>
      <c r="AR186" s="63"/>
      <c r="AS186" s="63"/>
      <c r="AT186" s="63"/>
      <c r="AU186" s="63"/>
      <c r="AV186" s="63"/>
      <c r="AW186" s="4"/>
      <c r="AX186" s="62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>
      <c r="A187" s="4"/>
      <c r="B187" s="4"/>
      <c r="C187" s="64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19"/>
      <c r="U187" s="62"/>
      <c r="V187" s="62"/>
      <c r="W187" s="62"/>
      <c r="X187" s="4"/>
      <c r="Y187" s="19"/>
      <c r="Z187" s="4"/>
      <c r="AA187" s="4"/>
      <c r="AB187" s="4"/>
      <c r="AC187" s="4"/>
      <c r="AD187" s="4"/>
      <c r="AE187" s="4"/>
      <c r="AF187" s="19"/>
      <c r="AG187" s="4"/>
      <c r="AH187" s="4"/>
      <c r="AI187" s="4"/>
      <c r="AJ187" s="4"/>
      <c r="AK187" s="4"/>
      <c r="AL187" s="62"/>
      <c r="AM187" s="19"/>
      <c r="AN187" s="4"/>
      <c r="AO187" s="4"/>
      <c r="AP187" s="4"/>
      <c r="AQ187" s="63"/>
      <c r="AR187" s="63"/>
      <c r="AS187" s="63"/>
      <c r="AT187" s="63"/>
      <c r="AU187" s="63"/>
      <c r="AV187" s="63"/>
      <c r="AW187" s="4"/>
      <c r="AX187" s="62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>
      <c r="A188" s="4"/>
      <c r="B188" s="4"/>
      <c r="C188" s="64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19"/>
      <c r="U188" s="62"/>
      <c r="V188" s="62"/>
      <c r="W188" s="62"/>
      <c r="X188" s="4"/>
      <c r="Y188" s="19"/>
      <c r="Z188" s="4"/>
      <c r="AA188" s="4"/>
      <c r="AB188" s="4"/>
      <c r="AC188" s="4"/>
      <c r="AD188" s="4"/>
      <c r="AE188" s="4"/>
      <c r="AF188" s="19"/>
      <c r="AG188" s="4"/>
      <c r="AH188" s="4"/>
      <c r="AI188" s="4"/>
      <c r="AJ188" s="4"/>
      <c r="AK188" s="4"/>
      <c r="AL188" s="62"/>
      <c r="AM188" s="19"/>
      <c r="AN188" s="4"/>
      <c r="AO188" s="4"/>
      <c r="AP188" s="4"/>
      <c r="AQ188" s="63"/>
      <c r="AR188" s="63"/>
      <c r="AS188" s="63"/>
      <c r="AT188" s="63"/>
      <c r="AU188" s="63"/>
      <c r="AV188" s="63"/>
      <c r="AW188" s="4"/>
      <c r="AX188" s="62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>
      <c r="A189" s="4"/>
      <c r="B189" s="4"/>
      <c r="C189" s="64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19"/>
      <c r="U189" s="62"/>
      <c r="V189" s="62"/>
      <c r="W189" s="62"/>
      <c r="X189" s="4"/>
      <c r="Y189" s="19"/>
      <c r="Z189" s="4"/>
      <c r="AA189" s="4"/>
      <c r="AB189" s="4"/>
      <c r="AC189" s="4"/>
      <c r="AD189" s="4"/>
      <c r="AE189" s="4"/>
      <c r="AF189" s="19"/>
      <c r="AG189" s="4"/>
      <c r="AH189" s="4"/>
      <c r="AI189" s="4"/>
      <c r="AJ189" s="4"/>
      <c r="AK189" s="4"/>
      <c r="AL189" s="62"/>
      <c r="AM189" s="19"/>
      <c r="AN189" s="4"/>
      <c r="AO189" s="4"/>
      <c r="AP189" s="4"/>
      <c r="AQ189" s="63"/>
      <c r="AR189" s="63"/>
      <c r="AS189" s="63"/>
      <c r="AT189" s="63"/>
      <c r="AU189" s="63"/>
      <c r="AV189" s="63"/>
      <c r="AW189" s="4"/>
      <c r="AX189" s="62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>
      <c r="A190" s="4"/>
      <c r="B190" s="4"/>
      <c r="C190" s="64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19"/>
      <c r="U190" s="62"/>
      <c r="V190" s="62"/>
      <c r="W190" s="62"/>
      <c r="X190" s="4"/>
      <c r="Y190" s="19"/>
      <c r="Z190" s="4"/>
      <c r="AA190" s="4"/>
      <c r="AB190" s="4"/>
      <c r="AC190" s="4"/>
      <c r="AD190" s="4"/>
      <c r="AE190" s="4"/>
      <c r="AF190" s="19"/>
      <c r="AG190" s="4"/>
      <c r="AH190" s="4"/>
      <c r="AI190" s="4"/>
      <c r="AJ190" s="4"/>
      <c r="AK190" s="4"/>
      <c r="AL190" s="62"/>
      <c r="AM190" s="19"/>
      <c r="AN190" s="4"/>
      <c r="AO190" s="4"/>
      <c r="AP190" s="4"/>
      <c r="AQ190" s="63"/>
      <c r="AR190" s="63"/>
      <c r="AS190" s="63"/>
      <c r="AT190" s="63"/>
      <c r="AU190" s="63"/>
      <c r="AV190" s="63"/>
      <c r="AW190" s="4"/>
      <c r="AX190" s="62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>
      <c r="A191" s="4"/>
      <c r="B191" s="4"/>
      <c r="C191" s="64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19"/>
      <c r="U191" s="62"/>
      <c r="V191" s="62"/>
      <c r="W191" s="62"/>
      <c r="X191" s="4"/>
      <c r="Y191" s="19"/>
      <c r="Z191" s="4"/>
      <c r="AA191" s="4"/>
      <c r="AB191" s="4"/>
      <c r="AC191" s="4"/>
      <c r="AD191" s="4"/>
      <c r="AE191" s="4"/>
      <c r="AF191" s="19"/>
      <c r="AG191" s="4"/>
      <c r="AH191" s="4"/>
      <c r="AI191" s="4"/>
      <c r="AJ191" s="4"/>
      <c r="AK191" s="4"/>
      <c r="AL191" s="62"/>
      <c r="AM191" s="19"/>
      <c r="AN191" s="4"/>
      <c r="AO191" s="4"/>
      <c r="AP191" s="4"/>
      <c r="AQ191" s="63"/>
      <c r="AR191" s="63"/>
      <c r="AS191" s="63"/>
      <c r="AT191" s="63"/>
      <c r="AU191" s="63"/>
      <c r="AV191" s="63"/>
      <c r="AW191" s="4"/>
      <c r="AX191" s="62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>
      <c r="A192" s="4"/>
      <c r="B192" s="4"/>
      <c r="C192" s="64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19"/>
      <c r="U192" s="62"/>
      <c r="V192" s="62"/>
      <c r="W192" s="62"/>
      <c r="X192" s="4"/>
      <c r="Y192" s="19"/>
      <c r="Z192" s="4"/>
      <c r="AA192" s="4"/>
      <c r="AB192" s="4"/>
      <c r="AC192" s="4"/>
      <c r="AD192" s="4"/>
      <c r="AE192" s="4"/>
      <c r="AF192" s="19"/>
      <c r="AG192" s="4"/>
      <c r="AH192" s="4"/>
      <c r="AI192" s="4"/>
      <c r="AJ192" s="4"/>
      <c r="AK192" s="4"/>
      <c r="AL192" s="62"/>
      <c r="AM192" s="19"/>
      <c r="AN192" s="4"/>
      <c r="AO192" s="4"/>
      <c r="AP192" s="4"/>
      <c r="AQ192" s="63"/>
      <c r="AR192" s="63"/>
      <c r="AS192" s="63"/>
      <c r="AT192" s="63"/>
      <c r="AU192" s="63"/>
      <c r="AV192" s="63"/>
      <c r="AW192" s="4"/>
      <c r="AX192" s="62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>
      <c r="A193" s="4"/>
      <c r="B193" s="4"/>
      <c r="C193" s="64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19"/>
      <c r="U193" s="62"/>
      <c r="V193" s="62"/>
      <c r="W193" s="62"/>
      <c r="X193" s="4"/>
      <c r="Y193" s="19"/>
      <c r="Z193" s="4"/>
      <c r="AA193" s="4"/>
      <c r="AB193" s="4"/>
      <c r="AC193" s="4"/>
      <c r="AD193" s="4"/>
      <c r="AE193" s="4"/>
      <c r="AF193" s="19"/>
      <c r="AG193" s="4"/>
      <c r="AH193" s="4"/>
      <c r="AI193" s="4"/>
      <c r="AJ193" s="4"/>
      <c r="AK193" s="4"/>
      <c r="AL193" s="62"/>
      <c r="AM193" s="19"/>
      <c r="AN193" s="4"/>
      <c r="AO193" s="4"/>
      <c r="AP193" s="4"/>
      <c r="AQ193" s="63"/>
      <c r="AR193" s="63"/>
      <c r="AS193" s="63"/>
      <c r="AT193" s="63"/>
      <c r="AU193" s="63"/>
      <c r="AV193" s="63"/>
      <c r="AW193" s="4"/>
      <c r="AX193" s="62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>
      <c r="A194" s="4"/>
      <c r="B194" s="4"/>
      <c r="C194" s="64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19"/>
      <c r="U194" s="62"/>
      <c r="V194" s="62"/>
      <c r="W194" s="62"/>
      <c r="X194" s="4"/>
      <c r="Y194" s="19"/>
      <c r="Z194" s="4"/>
      <c r="AA194" s="4"/>
      <c r="AB194" s="4"/>
      <c r="AC194" s="4"/>
      <c r="AD194" s="4"/>
      <c r="AE194" s="4"/>
      <c r="AF194" s="19"/>
      <c r="AG194" s="4"/>
      <c r="AH194" s="4"/>
      <c r="AI194" s="4"/>
      <c r="AJ194" s="4"/>
      <c r="AK194" s="4"/>
      <c r="AL194" s="62"/>
      <c r="AM194" s="19"/>
      <c r="AN194" s="4"/>
      <c r="AO194" s="4"/>
      <c r="AP194" s="4"/>
      <c r="AQ194" s="63"/>
      <c r="AR194" s="63"/>
      <c r="AS194" s="63"/>
      <c r="AT194" s="63"/>
      <c r="AU194" s="63"/>
      <c r="AV194" s="63"/>
      <c r="AW194" s="4"/>
      <c r="AX194" s="62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>
      <c r="A195" s="4"/>
      <c r="B195" s="4"/>
      <c r="C195" s="64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19"/>
      <c r="U195" s="62"/>
      <c r="V195" s="62"/>
      <c r="W195" s="62"/>
      <c r="X195" s="4"/>
      <c r="Y195" s="19"/>
      <c r="Z195" s="4"/>
      <c r="AA195" s="4"/>
      <c r="AB195" s="4"/>
      <c r="AC195" s="4"/>
      <c r="AD195" s="4"/>
      <c r="AE195" s="4"/>
      <c r="AF195" s="19"/>
      <c r="AG195" s="4"/>
      <c r="AH195" s="4"/>
      <c r="AI195" s="4"/>
      <c r="AJ195" s="4"/>
      <c r="AK195" s="4"/>
      <c r="AL195" s="62"/>
      <c r="AM195" s="19"/>
      <c r="AN195" s="4"/>
      <c r="AO195" s="4"/>
      <c r="AP195" s="4"/>
      <c r="AQ195" s="63"/>
      <c r="AR195" s="63"/>
      <c r="AS195" s="63"/>
      <c r="AT195" s="63"/>
      <c r="AU195" s="63"/>
      <c r="AV195" s="63"/>
      <c r="AW195" s="4"/>
      <c r="AX195" s="62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>
      <c r="A196" s="4"/>
      <c r="B196" s="4"/>
      <c r="C196" s="64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19"/>
      <c r="U196" s="62"/>
      <c r="V196" s="62"/>
      <c r="W196" s="62"/>
      <c r="X196" s="4"/>
      <c r="Y196" s="19"/>
      <c r="Z196" s="4"/>
      <c r="AA196" s="4"/>
      <c r="AB196" s="4"/>
      <c r="AC196" s="4"/>
      <c r="AD196" s="4"/>
      <c r="AE196" s="4"/>
      <c r="AF196" s="19"/>
      <c r="AG196" s="4"/>
      <c r="AH196" s="4"/>
      <c r="AI196" s="4"/>
      <c r="AJ196" s="4"/>
      <c r="AK196" s="4"/>
      <c r="AL196" s="62"/>
      <c r="AM196" s="19"/>
      <c r="AN196" s="4"/>
      <c r="AO196" s="4"/>
      <c r="AP196" s="4"/>
      <c r="AQ196" s="63"/>
      <c r="AR196" s="63"/>
      <c r="AS196" s="63"/>
      <c r="AT196" s="63"/>
      <c r="AU196" s="63"/>
      <c r="AV196" s="63"/>
      <c r="AW196" s="4"/>
      <c r="AX196" s="62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>
      <c r="A197" s="4"/>
      <c r="B197" s="4"/>
      <c r="C197" s="64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19"/>
      <c r="U197" s="62"/>
      <c r="V197" s="62"/>
      <c r="W197" s="62"/>
      <c r="X197" s="4"/>
      <c r="Y197" s="19"/>
      <c r="Z197" s="4"/>
      <c r="AA197" s="4"/>
      <c r="AB197" s="4"/>
      <c r="AC197" s="4"/>
      <c r="AD197" s="4"/>
      <c r="AE197" s="4"/>
      <c r="AF197" s="19"/>
      <c r="AG197" s="4"/>
      <c r="AH197" s="4"/>
      <c r="AI197" s="4"/>
      <c r="AJ197" s="4"/>
      <c r="AK197" s="4"/>
      <c r="AL197" s="62"/>
      <c r="AM197" s="19"/>
      <c r="AN197" s="4"/>
      <c r="AO197" s="4"/>
      <c r="AP197" s="4"/>
      <c r="AQ197" s="63"/>
      <c r="AR197" s="63"/>
      <c r="AS197" s="63"/>
      <c r="AT197" s="63"/>
      <c r="AU197" s="63"/>
      <c r="AV197" s="63"/>
      <c r="AW197" s="4"/>
      <c r="AX197" s="62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>
      <c r="A198" s="4"/>
      <c r="B198" s="4"/>
      <c r="C198" s="64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9"/>
      <c r="U198" s="62"/>
      <c r="V198" s="62"/>
      <c r="W198" s="62"/>
      <c r="X198" s="4"/>
      <c r="Y198" s="19"/>
      <c r="Z198" s="4"/>
      <c r="AA198" s="4"/>
      <c r="AB198" s="4"/>
      <c r="AC198" s="4"/>
      <c r="AD198" s="4"/>
      <c r="AE198" s="4"/>
      <c r="AF198" s="19"/>
      <c r="AG198" s="4"/>
      <c r="AH198" s="4"/>
      <c r="AI198" s="4"/>
      <c r="AJ198" s="4"/>
      <c r="AK198" s="4"/>
      <c r="AL198" s="62"/>
      <c r="AM198" s="19"/>
      <c r="AN198" s="4"/>
      <c r="AO198" s="4"/>
      <c r="AP198" s="4"/>
      <c r="AQ198" s="63"/>
      <c r="AR198" s="63"/>
      <c r="AS198" s="63"/>
      <c r="AT198" s="63"/>
      <c r="AU198" s="63"/>
      <c r="AV198" s="63"/>
      <c r="AW198" s="4"/>
      <c r="AX198" s="62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>
      <c r="A199" s="4"/>
      <c r="B199" s="4"/>
      <c r="C199" s="64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19"/>
      <c r="U199" s="62"/>
      <c r="V199" s="62"/>
      <c r="W199" s="62"/>
      <c r="X199" s="4"/>
      <c r="Y199" s="19"/>
      <c r="Z199" s="4"/>
      <c r="AA199" s="4"/>
      <c r="AB199" s="4"/>
      <c r="AC199" s="4"/>
      <c r="AD199" s="4"/>
      <c r="AE199" s="4"/>
      <c r="AF199" s="19"/>
      <c r="AG199" s="4"/>
      <c r="AH199" s="4"/>
      <c r="AI199" s="4"/>
      <c r="AJ199" s="4"/>
      <c r="AK199" s="4"/>
      <c r="AL199" s="62"/>
      <c r="AM199" s="19"/>
      <c r="AN199" s="4"/>
      <c r="AO199" s="4"/>
      <c r="AP199" s="4"/>
      <c r="AQ199" s="63"/>
      <c r="AR199" s="63"/>
      <c r="AS199" s="63"/>
      <c r="AT199" s="63"/>
      <c r="AU199" s="63"/>
      <c r="AV199" s="63"/>
      <c r="AW199" s="4"/>
      <c r="AX199" s="62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>
      <c r="A200" s="4"/>
      <c r="B200" s="4"/>
      <c r="C200" s="64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9"/>
      <c r="U200" s="62"/>
      <c r="V200" s="62"/>
      <c r="W200" s="62"/>
      <c r="X200" s="4"/>
      <c r="Y200" s="19"/>
      <c r="Z200" s="4"/>
      <c r="AA200" s="4"/>
      <c r="AB200" s="4"/>
      <c r="AC200" s="4"/>
      <c r="AD200" s="4"/>
      <c r="AE200" s="4"/>
      <c r="AF200" s="19"/>
      <c r="AG200" s="4"/>
      <c r="AH200" s="4"/>
      <c r="AI200" s="4"/>
      <c r="AJ200" s="4"/>
      <c r="AK200" s="4"/>
      <c r="AL200" s="62"/>
      <c r="AM200" s="19"/>
      <c r="AN200" s="4"/>
      <c r="AO200" s="4"/>
      <c r="AP200" s="4"/>
      <c r="AQ200" s="63"/>
      <c r="AR200" s="63"/>
      <c r="AS200" s="63"/>
      <c r="AT200" s="63"/>
      <c r="AU200" s="63"/>
      <c r="AV200" s="63"/>
      <c r="AW200" s="4"/>
      <c r="AX200" s="62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>
      <c r="A201" s="4"/>
      <c r="B201" s="4"/>
      <c r="C201" s="64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19"/>
      <c r="U201" s="62"/>
      <c r="V201" s="62"/>
      <c r="W201" s="62"/>
      <c r="X201" s="4"/>
      <c r="Y201" s="19"/>
      <c r="Z201" s="4"/>
      <c r="AA201" s="4"/>
      <c r="AB201" s="4"/>
      <c r="AC201" s="4"/>
      <c r="AD201" s="4"/>
      <c r="AE201" s="4"/>
      <c r="AF201" s="19"/>
      <c r="AG201" s="4"/>
      <c r="AH201" s="4"/>
      <c r="AI201" s="4"/>
      <c r="AJ201" s="4"/>
      <c r="AK201" s="4"/>
      <c r="AL201" s="62"/>
      <c r="AM201" s="19"/>
      <c r="AN201" s="4"/>
      <c r="AO201" s="4"/>
      <c r="AP201" s="4"/>
      <c r="AQ201" s="63"/>
      <c r="AR201" s="63"/>
      <c r="AS201" s="63"/>
      <c r="AT201" s="63"/>
      <c r="AU201" s="63"/>
      <c r="AV201" s="63"/>
      <c r="AW201" s="4"/>
      <c r="AX201" s="62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>
      <c r="A202" s="4"/>
      <c r="B202" s="4"/>
      <c r="C202" s="64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19"/>
      <c r="U202" s="62"/>
      <c r="V202" s="62"/>
      <c r="W202" s="62"/>
      <c r="X202" s="4"/>
      <c r="Y202" s="19"/>
      <c r="Z202" s="4"/>
      <c r="AA202" s="4"/>
      <c r="AB202" s="4"/>
      <c r="AC202" s="4"/>
      <c r="AD202" s="4"/>
      <c r="AE202" s="4"/>
      <c r="AF202" s="19"/>
      <c r="AG202" s="4"/>
      <c r="AH202" s="4"/>
      <c r="AI202" s="4"/>
      <c r="AJ202" s="4"/>
      <c r="AK202" s="4"/>
      <c r="AL202" s="62"/>
      <c r="AM202" s="19"/>
      <c r="AN202" s="4"/>
      <c r="AO202" s="4"/>
      <c r="AP202" s="4"/>
      <c r="AQ202" s="63"/>
      <c r="AR202" s="63"/>
      <c r="AS202" s="63"/>
      <c r="AT202" s="63"/>
      <c r="AU202" s="63"/>
      <c r="AV202" s="63"/>
      <c r="AW202" s="4"/>
      <c r="AX202" s="62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>
      <c r="A203" s="4"/>
      <c r="B203" s="4"/>
      <c r="C203" s="64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19"/>
      <c r="U203" s="62"/>
      <c r="V203" s="62"/>
      <c r="W203" s="62"/>
      <c r="X203" s="4"/>
      <c r="Y203" s="19"/>
      <c r="Z203" s="4"/>
      <c r="AA203" s="4"/>
      <c r="AB203" s="4"/>
      <c r="AC203" s="4"/>
      <c r="AD203" s="4"/>
      <c r="AE203" s="4"/>
      <c r="AF203" s="19"/>
      <c r="AG203" s="4"/>
      <c r="AH203" s="4"/>
      <c r="AI203" s="4"/>
      <c r="AJ203" s="4"/>
      <c r="AK203" s="4"/>
      <c r="AL203" s="62"/>
      <c r="AM203" s="19"/>
      <c r="AN203" s="4"/>
      <c r="AO203" s="4"/>
      <c r="AP203" s="4"/>
      <c r="AQ203" s="63"/>
      <c r="AR203" s="63"/>
      <c r="AS203" s="63"/>
      <c r="AT203" s="63"/>
      <c r="AU203" s="63"/>
      <c r="AV203" s="63"/>
      <c r="AW203" s="4"/>
      <c r="AX203" s="62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>
      <c r="A204" s="4"/>
      <c r="B204" s="4"/>
      <c r="C204" s="64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19"/>
      <c r="U204" s="62"/>
      <c r="V204" s="62"/>
      <c r="W204" s="62"/>
      <c r="X204" s="4"/>
      <c r="Y204" s="19"/>
      <c r="Z204" s="4"/>
      <c r="AA204" s="4"/>
      <c r="AB204" s="4"/>
      <c r="AC204" s="4"/>
      <c r="AD204" s="4"/>
      <c r="AE204" s="4"/>
      <c r="AF204" s="19"/>
      <c r="AG204" s="4"/>
      <c r="AH204" s="4"/>
      <c r="AI204" s="4"/>
      <c r="AJ204" s="4"/>
      <c r="AK204" s="4"/>
      <c r="AL204" s="62"/>
      <c r="AM204" s="19"/>
      <c r="AN204" s="4"/>
      <c r="AO204" s="4"/>
      <c r="AP204" s="4"/>
      <c r="AQ204" s="63"/>
      <c r="AR204" s="63"/>
      <c r="AS204" s="63"/>
      <c r="AT204" s="63"/>
      <c r="AU204" s="63"/>
      <c r="AV204" s="63"/>
      <c r="AW204" s="4"/>
      <c r="AX204" s="62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>
      <c r="A205" s="4"/>
      <c r="B205" s="4"/>
      <c r="C205" s="64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19"/>
      <c r="U205" s="62"/>
      <c r="V205" s="62"/>
      <c r="W205" s="62"/>
      <c r="X205" s="4"/>
      <c r="Y205" s="19"/>
      <c r="Z205" s="4"/>
      <c r="AA205" s="4"/>
      <c r="AB205" s="4"/>
      <c r="AC205" s="4"/>
      <c r="AD205" s="4"/>
      <c r="AE205" s="4"/>
      <c r="AF205" s="19"/>
      <c r="AG205" s="4"/>
      <c r="AH205" s="4"/>
      <c r="AI205" s="4"/>
      <c r="AJ205" s="4"/>
      <c r="AK205" s="4"/>
      <c r="AL205" s="62"/>
      <c r="AM205" s="19"/>
      <c r="AN205" s="4"/>
      <c r="AO205" s="4"/>
      <c r="AP205" s="4"/>
      <c r="AQ205" s="63"/>
      <c r="AR205" s="63"/>
      <c r="AS205" s="63"/>
      <c r="AT205" s="63"/>
      <c r="AU205" s="63"/>
      <c r="AV205" s="63"/>
      <c r="AW205" s="4"/>
      <c r="AX205" s="62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>
      <c r="A206" s="4"/>
      <c r="B206" s="4"/>
      <c r="C206" s="64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19"/>
      <c r="U206" s="62"/>
      <c r="V206" s="62"/>
      <c r="W206" s="62"/>
      <c r="X206" s="4"/>
      <c r="Y206" s="19"/>
      <c r="Z206" s="4"/>
      <c r="AA206" s="4"/>
      <c r="AB206" s="4"/>
      <c r="AC206" s="4"/>
      <c r="AD206" s="4"/>
      <c r="AE206" s="4"/>
      <c r="AF206" s="19"/>
      <c r="AG206" s="4"/>
      <c r="AH206" s="4"/>
      <c r="AI206" s="4"/>
      <c r="AJ206" s="4"/>
      <c r="AK206" s="4"/>
      <c r="AL206" s="62"/>
      <c r="AM206" s="19"/>
      <c r="AN206" s="4"/>
      <c r="AO206" s="4"/>
      <c r="AP206" s="4"/>
      <c r="AQ206" s="63"/>
      <c r="AR206" s="63"/>
      <c r="AS206" s="63"/>
      <c r="AT206" s="63"/>
      <c r="AU206" s="63"/>
      <c r="AV206" s="63"/>
      <c r="AW206" s="4"/>
      <c r="AX206" s="62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>
      <c r="A207" s="4"/>
      <c r="B207" s="4"/>
      <c r="C207" s="64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19"/>
      <c r="U207" s="62"/>
      <c r="V207" s="62"/>
      <c r="W207" s="62"/>
      <c r="X207" s="4"/>
      <c r="Y207" s="19"/>
      <c r="Z207" s="4"/>
      <c r="AA207" s="4"/>
      <c r="AB207" s="4"/>
      <c r="AC207" s="4"/>
      <c r="AD207" s="4"/>
      <c r="AE207" s="4"/>
      <c r="AF207" s="19"/>
      <c r="AG207" s="4"/>
      <c r="AH207" s="4"/>
      <c r="AI207" s="4"/>
      <c r="AJ207" s="4"/>
      <c r="AK207" s="4"/>
      <c r="AL207" s="62"/>
      <c r="AM207" s="19"/>
      <c r="AN207" s="4"/>
      <c r="AO207" s="4"/>
      <c r="AP207" s="4"/>
      <c r="AQ207" s="63"/>
      <c r="AR207" s="63"/>
      <c r="AS207" s="63"/>
      <c r="AT207" s="63"/>
      <c r="AU207" s="63"/>
      <c r="AV207" s="63"/>
      <c r="AW207" s="4"/>
      <c r="AX207" s="62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>
      <c r="A208" s="4"/>
      <c r="B208" s="4"/>
      <c r="C208" s="64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19"/>
      <c r="U208" s="62"/>
      <c r="V208" s="62"/>
      <c r="W208" s="62"/>
      <c r="X208" s="4"/>
      <c r="Y208" s="19"/>
      <c r="Z208" s="4"/>
      <c r="AA208" s="4"/>
      <c r="AB208" s="4"/>
      <c r="AC208" s="4"/>
      <c r="AD208" s="4"/>
      <c r="AE208" s="4"/>
      <c r="AF208" s="19"/>
      <c r="AG208" s="4"/>
      <c r="AH208" s="4"/>
      <c r="AI208" s="4"/>
      <c r="AJ208" s="4"/>
      <c r="AK208" s="4"/>
      <c r="AL208" s="62"/>
      <c r="AM208" s="19"/>
      <c r="AN208" s="4"/>
      <c r="AO208" s="4"/>
      <c r="AP208" s="4"/>
      <c r="AQ208" s="63"/>
      <c r="AR208" s="63"/>
      <c r="AS208" s="63"/>
      <c r="AT208" s="63"/>
      <c r="AU208" s="63"/>
      <c r="AV208" s="63"/>
      <c r="AW208" s="4"/>
      <c r="AX208" s="62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>
      <c r="A209" s="4"/>
      <c r="B209" s="4"/>
      <c r="C209" s="64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9"/>
      <c r="U209" s="62"/>
      <c r="V209" s="62"/>
      <c r="W209" s="62"/>
      <c r="X209" s="4"/>
      <c r="Y209" s="19"/>
      <c r="Z209" s="4"/>
      <c r="AA209" s="4"/>
      <c r="AB209" s="4"/>
      <c r="AC209" s="4"/>
      <c r="AD209" s="4"/>
      <c r="AE209" s="4"/>
      <c r="AF209" s="19"/>
      <c r="AG209" s="4"/>
      <c r="AH209" s="4"/>
      <c r="AI209" s="4"/>
      <c r="AJ209" s="4"/>
      <c r="AK209" s="4"/>
      <c r="AL209" s="62"/>
      <c r="AM209" s="19"/>
      <c r="AN209" s="4"/>
      <c r="AO209" s="4"/>
      <c r="AP209" s="4"/>
      <c r="AQ209" s="63"/>
      <c r="AR209" s="63"/>
      <c r="AS209" s="63"/>
      <c r="AT209" s="63"/>
      <c r="AU209" s="63"/>
      <c r="AV209" s="63"/>
      <c r="AW209" s="4"/>
      <c r="AX209" s="62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>
      <c r="A210" s="4"/>
      <c r="B210" s="4"/>
      <c r="C210" s="64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9"/>
      <c r="U210" s="62"/>
      <c r="V210" s="62"/>
      <c r="W210" s="62"/>
      <c r="X210" s="4"/>
      <c r="Y210" s="19"/>
      <c r="Z210" s="4"/>
      <c r="AA210" s="4"/>
      <c r="AB210" s="4"/>
      <c r="AC210" s="4"/>
      <c r="AD210" s="4"/>
      <c r="AE210" s="4"/>
      <c r="AF210" s="19"/>
      <c r="AG210" s="4"/>
      <c r="AH210" s="4"/>
      <c r="AI210" s="4"/>
      <c r="AJ210" s="4"/>
      <c r="AK210" s="4"/>
      <c r="AL210" s="62"/>
      <c r="AM210" s="19"/>
      <c r="AN210" s="4"/>
      <c r="AO210" s="4"/>
      <c r="AP210" s="4"/>
      <c r="AQ210" s="63"/>
      <c r="AR210" s="63"/>
      <c r="AS210" s="63"/>
      <c r="AT210" s="63"/>
      <c r="AU210" s="63"/>
      <c r="AV210" s="63"/>
      <c r="AW210" s="4"/>
      <c r="AX210" s="62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>
      <c r="A211" s="4"/>
      <c r="B211" s="4"/>
      <c r="C211" s="64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9"/>
      <c r="U211" s="62"/>
      <c r="V211" s="62"/>
      <c r="W211" s="62"/>
      <c r="X211" s="4"/>
      <c r="Y211" s="19"/>
      <c r="Z211" s="4"/>
      <c r="AA211" s="4"/>
      <c r="AB211" s="4"/>
      <c r="AC211" s="4"/>
      <c r="AD211" s="4"/>
      <c r="AE211" s="4"/>
      <c r="AF211" s="19"/>
      <c r="AG211" s="4"/>
      <c r="AH211" s="4"/>
      <c r="AI211" s="4"/>
      <c r="AJ211" s="4"/>
      <c r="AK211" s="4"/>
      <c r="AL211" s="62"/>
      <c r="AM211" s="19"/>
      <c r="AN211" s="4"/>
      <c r="AO211" s="4"/>
      <c r="AP211" s="4"/>
      <c r="AQ211" s="63"/>
      <c r="AR211" s="63"/>
      <c r="AS211" s="63"/>
      <c r="AT211" s="63"/>
      <c r="AU211" s="63"/>
      <c r="AV211" s="63"/>
      <c r="AW211" s="4"/>
      <c r="AX211" s="62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>
      <c r="A212" s="4"/>
      <c r="B212" s="4"/>
      <c r="C212" s="64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9"/>
      <c r="U212" s="62"/>
      <c r="V212" s="62"/>
      <c r="W212" s="62"/>
      <c r="X212" s="4"/>
      <c r="Y212" s="19"/>
      <c r="Z212" s="4"/>
      <c r="AA212" s="4"/>
      <c r="AB212" s="4"/>
      <c r="AC212" s="4"/>
      <c r="AD212" s="4"/>
      <c r="AE212" s="4"/>
      <c r="AF212" s="19"/>
      <c r="AG212" s="4"/>
      <c r="AH212" s="4"/>
      <c r="AI212" s="4"/>
      <c r="AJ212" s="4"/>
      <c r="AK212" s="4"/>
      <c r="AL212" s="62"/>
      <c r="AM212" s="19"/>
      <c r="AN212" s="4"/>
      <c r="AO212" s="4"/>
      <c r="AP212" s="4"/>
      <c r="AQ212" s="63"/>
      <c r="AR212" s="63"/>
      <c r="AS212" s="63"/>
      <c r="AT212" s="63"/>
      <c r="AU212" s="63"/>
      <c r="AV212" s="63"/>
      <c r="AW212" s="4"/>
      <c r="AX212" s="62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>
      <c r="A213" s="4"/>
      <c r="B213" s="4"/>
      <c r="C213" s="64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9"/>
      <c r="U213" s="62"/>
      <c r="V213" s="62"/>
      <c r="W213" s="62"/>
      <c r="X213" s="4"/>
      <c r="Y213" s="19"/>
      <c r="Z213" s="4"/>
      <c r="AA213" s="4"/>
      <c r="AB213" s="4"/>
      <c r="AC213" s="4"/>
      <c r="AD213" s="4"/>
      <c r="AE213" s="4"/>
      <c r="AF213" s="19"/>
      <c r="AG213" s="4"/>
      <c r="AH213" s="4"/>
      <c r="AI213" s="4"/>
      <c r="AJ213" s="4"/>
      <c r="AK213" s="4"/>
      <c r="AL213" s="62"/>
      <c r="AM213" s="19"/>
      <c r="AN213" s="4"/>
      <c r="AO213" s="4"/>
      <c r="AP213" s="4"/>
      <c r="AQ213" s="63"/>
      <c r="AR213" s="63"/>
      <c r="AS213" s="63"/>
      <c r="AT213" s="63"/>
      <c r="AU213" s="63"/>
      <c r="AV213" s="63"/>
      <c r="AW213" s="4"/>
      <c r="AX213" s="62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>
      <c r="A214" s="4"/>
      <c r="B214" s="4"/>
      <c r="C214" s="64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9"/>
      <c r="U214" s="62"/>
      <c r="V214" s="62"/>
      <c r="W214" s="62"/>
      <c r="X214" s="4"/>
      <c r="Y214" s="19"/>
      <c r="Z214" s="4"/>
      <c r="AA214" s="4"/>
      <c r="AB214" s="4"/>
      <c r="AC214" s="4"/>
      <c r="AD214" s="4"/>
      <c r="AE214" s="4"/>
      <c r="AF214" s="19"/>
      <c r="AG214" s="4"/>
      <c r="AH214" s="4"/>
      <c r="AI214" s="4"/>
      <c r="AJ214" s="4"/>
      <c r="AK214" s="4"/>
      <c r="AL214" s="62"/>
      <c r="AM214" s="19"/>
      <c r="AN214" s="4"/>
      <c r="AO214" s="4"/>
      <c r="AP214" s="4"/>
      <c r="AQ214" s="63"/>
      <c r="AR214" s="63"/>
      <c r="AS214" s="63"/>
      <c r="AT214" s="63"/>
      <c r="AU214" s="63"/>
      <c r="AV214" s="63"/>
      <c r="AW214" s="4"/>
      <c r="AX214" s="62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>
      <c r="A215" s="4"/>
      <c r="B215" s="4"/>
      <c r="C215" s="64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9"/>
      <c r="U215" s="62"/>
      <c r="V215" s="62"/>
      <c r="W215" s="62"/>
      <c r="X215" s="4"/>
      <c r="Y215" s="19"/>
      <c r="Z215" s="4"/>
      <c r="AA215" s="4"/>
      <c r="AB215" s="4"/>
      <c r="AC215" s="4"/>
      <c r="AD215" s="4"/>
      <c r="AE215" s="4"/>
      <c r="AF215" s="19"/>
      <c r="AG215" s="4"/>
      <c r="AH215" s="4"/>
      <c r="AI215" s="4"/>
      <c r="AJ215" s="4"/>
      <c r="AK215" s="4"/>
      <c r="AL215" s="62"/>
      <c r="AM215" s="19"/>
      <c r="AN215" s="4"/>
      <c r="AO215" s="4"/>
      <c r="AP215" s="4"/>
      <c r="AQ215" s="63"/>
      <c r="AR215" s="63"/>
      <c r="AS215" s="63"/>
      <c r="AT215" s="63"/>
      <c r="AU215" s="63"/>
      <c r="AV215" s="63"/>
      <c r="AW215" s="4"/>
      <c r="AX215" s="62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>
      <c r="A216" s="4"/>
      <c r="B216" s="4"/>
      <c r="C216" s="64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19"/>
      <c r="U216" s="62"/>
      <c r="V216" s="62"/>
      <c r="W216" s="62"/>
      <c r="X216" s="4"/>
      <c r="Y216" s="19"/>
      <c r="Z216" s="4"/>
      <c r="AA216" s="4"/>
      <c r="AB216" s="4"/>
      <c r="AC216" s="4"/>
      <c r="AD216" s="4"/>
      <c r="AE216" s="4"/>
      <c r="AF216" s="19"/>
      <c r="AG216" s="4"/>
      <c r="AH216" s="4"/>
      <c r="AI216" s="4"/>
      <c r="AJ216" s="4"/>
      <c r="AK216" s="4"/>
      <c r="AL216" s="62"/>
      <c r="AM216" s="19"/>
      <c r="AN216" s="4"/>
      <c r="AO216" s="4"/>
      <c r="AP216" s="4"/>
      <c r="AQ216" s="63"/>
      <c r="AR216" s="63"/>
      <c r="AS216" s="63"/>
      <c r="AT216" s="63"/>
      <c r="AU216" s="63"/>
      <c r="AV216" s="63"/>
      <c r="AW216" s="4"/>
      <c r="AX216" s="62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>
      <c r="A217" s="4"/>
      <c r="B217" s="4"/>
      <c r="C217" s="64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9"/>
      <c r="U217" s="62"/>
      <c r="V217" s="62"/>
      <c r="W217" s="62"/>
      <c r="X217" s="4"/>
      <c r="Y217" s="19"/>
      <c r="Z217" s="4"/>
      <c r="AA217" s="4"/>
      <c r="AB217" s="4"/>
      <c r="AC217" s="4"/>
      <c r="AD217" s="4"/>
      <c r="AE217" s="4"/>
      <c r="AF217" s="19"/>
      <c r="AG217" s="4"/>
      <c r="AH217" s="4"/>
      <c r="AI217" s="4"/>
      <c r="AJ217" s="4"/>
      <c r="AK217" s="4"/>
      <c r="AL217" s="62"/>
      <c r="AM217" s="19"/>
      <c r="AN217" s="4"/>
      <c r="AO217" s="4"/>
      <c r="AP217" s="4"/>
      <c r="AQ217" s="63"/>
      <c r="AR217" s="63"/>
      <c r="AS217" s="63"/>
      <c r="AT217" s="63"/>
      <c r="AU217" s="63"/>
      <c r="AV217" s="63"/>
      <c r="AW217" s="4"/>
      <c r="AX217" s="62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>
      <c r="A218" s="4"/>
      <c r="B218" s="4"/>
      <c r="C218" s="64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9"/>
      <c r="U218" s="62"/>
      <c r="V218" s="62"/>
      <c r="W218" s="62"/>
      <c r="X218" s="4"/>
      <c r="Y218" s="19"/>
      <c r="Z218" s="4"/>
      <c r="AA218" s="4"/>
      <c r="AB218" s="4"/>
      <c r="AC218" s="4"/>
      <c r="AD218" s="4"/>
      <c r="AE218" s="4"/>
      <c r="AF218" s="19"/>
      <c r="AG218" s="4"/>
      <c r="AH218" s="4"/>
      <c r="AI218" s="4"/>
      <c r="AJ218" s="4"/>
      <c r="AK218" s="4"/>
      <c r="AL218" s="62"/>
      <c r="AM218" s="19"/>
      <c r="AN218" s="4"/>
      <c r="AO218" s="4"/>
      <c r="AP218" s="4"/>
      <c r="AQ218" s="63"/>
      <c r="AR218" s="63"/>
      <c r="AS218" s="63"/>
      <c r="AT218" s="63"/>
      <c r="AU218" s="63"/>
      <c r="AV218" s="63"/>
      <c r="AW218" s="4"/>
      <c r="AX218" s="62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>
      <c r="A219" s="4"/>
      <c r="B219" s="4"/>
      <c r="C219" s="64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9"/>
      <c r="U219" s="62"/>
      <c r="V219" s="62"/>
      <c r="W219" s="62"/>
      <c r="X219" s="4"/>
      <c r="Y219" s="19"/>
      <c r="Z219" s="4"/>
      <c r="AA219" s="4"/>
      <c r="AB219" s="4"/>
      <c r="AC219" s="4"/>
      <c r="AD219" s="4"/>
      <c r="AE219" s="4"/>
      <c r="AF219" s="19"/>
      <c r="AG219" s="4"/>
      <c r="AH219" s="4"/>
      <c r="AI219" s="4"/>
      <c r="AJ219" s="4"/>
      <c r="AK219" s="4"/>
      <c r="AL219" s="62"/>
      <c r="AM219" s="19"/>
      <c r="AN219" s="4"/>
      <c r="AO219" s="4"/>
      <c r="AP219" s="4"/>
      <c r="AQ219" s="63"/>
      <c r="AR219" s="63"/>
      <c r="AS219" s="63"/>
      <c r="AT219" s="63"/>
      <c r="AU219" s="63"/>
      <c r="AV219" s="63"/>
      <c r="AW219" s="4"/>
      <c r="AX219" s="62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>
      <c r="A220" s="4"/>
      <c r="B220" s="4"/>
      <c r="C220" s="64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9"/>
      <c r="U220" s="62"/>
      <c r="V220" s="62"/>
      <c r="W220" s="62"/>
      <c r="X220" s="4"/>
      <c r="Y220" s="19"/>
      <c r="Z220" s="4"/>
      <c r="AA220" s="4"/>
      <c r="AB220" s="4"/>
      <c r="AC220" s="4"/>
      <c r="AD220" s="4"/>
      <c r="AE220" s="4"/>
      <c r="AF220" s="19"/>
      <c r="AG220" s="4"/>
      <c r="AH220" s="4"/>
      <c r="AI220" s="4"/>
      <c r="AJ220" s="4"/>
      <c r="AK220" s="4"/>
      <c r="AL220" s="62"/>
      <c r="AM220" s="19"/>
      <c r="AN220" s="4"/>
      <c r="AO220" s="4"/>
      <c r="AP220" s="4"/>
      <c r="AQ220" s="63"/>
      <c r="AR220" s="63"/>
      <c r="AS220" s="63"/>
      <c r="AT220" s="63"/>
      <c r="AU220" s="63"/>
      <c r="AV220" s="63"/>
      <c r="AW220" s="4"/>
      <c r="AX220" s="62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>
      <c r="A221" s="4"/>
      <c r="B221" s="4"/>
      <c r="C221" s="64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9"/>
      <c r="U221" s="62"/>
      <c r="V221" s="62"/>
      <c r="W221" s="62"/>
      <c r="X221" s="4"/>
      <c r="Y221" s="19"/>
      <c r="Z221" s="4"/>
      <c r="AA221" s="4"/>
      <c r="AB221" s="4"/>
      <c r="AC221" s="4"/>
      <c r="AD221" s="4"/>
      <c r="AE221" s="4"/>
      <c r="AF221" s="19"/>
      <c r="AG221" s="4"/>
      <c r="AH221" s="4"/>
      <c r="AI221" s="4"/>
      <c r="AJ221" s="4"/>
      <c r="AK221" s="4"/>
      <c r="AL221" s="62"/>
      <c r="AM221" s="19"/>
      <c r="AN221" s="4"/>
      <c r="AO221" s="4"/>
      <c r="AP221" s="4"/>
      <c r="AQ221" s="63"/>
      <c r="AR221" s="63"/>
      <c r="AS221" s="63"/>
      <c r="AT221" s="63"/>
      <c r="AU221" s="63"/>
      <c r="AV221" s="63"/>
      <c r="AW221" s="4"/>
      <c r="AX221" s="62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>
      <c r="A222" s="4"/>
      <c r="B222" s="4"/>
      <c r="C222" s="64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9"/>
      <c r="U222" s="62"/>
      <c r="V222" s="62"/>
      <c r="W222" s="62"/>
      <c r="X222" s="4"/>
      <c r="Y222" s="19"/>
      <c r="Z222" s="4"/>
      <c r="AA222" s="4"/>
      <c r="AB222" s="4"/>
      <c r="AC222" s="4"/>
      <c r="AD222" s="4"/>
      <c r="AE222" s="4"/>
      <c r="AF222" s="19"/>
      <c r="AG222" s="4"/>
      <c r="AH222" s="4"/>
      <c r="AI222" s="4"/>
      <c r="AJ222" s="4"/>
      <c r="AK222" s="4"/>
      <c r="AL222" s="62"/>
      <c r="AM222" s="19"/>
      <c r="AN222" s="4"/>
      <c r="AO222" s="4"/>
      <c r="AP222" s="4"/>
      <c r="AQ222" s="63"/>
      <c r="AR222" s="63"/>
      <c r="AS222" s="63"/>
      <c r="AT222" s="63"/>
      <c r="AU222" s="63"/>
      <c r="AV222" s="63"/>
      <c r="AW222" s="4"/>
      <c r="AX222" s="62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>
      <c r="A223" s="4"/>
      <c r="B223" s="4"/>
      <c r="C223" s="64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9"/>
      <c r="U223" s="62"/>
      <c r="V223" s="62"/>
      <c r="W223" s="62"/>
      <c r="X223" s="4"/>
      <c r="Y223" s="19"/>
      <c r="Z223" s="4"/>
      <c r="AA223" s="4"/>
      <c r="AB223" s="4"/>
      <c r="AC223" s="4"/>
      <c r="AD223" s="4"/>
      <c r="AE223" s="4"/>
      <c r="AF223" s="19"/>
      <c r="AG223" s="4"/>
      <c r="AH223" s="4"/>
      <c r="AI223" s="4"/>
      <c r="AJ223" s="4"/>
      <c r="AK223" s="4"/>
      <c r="AL223" s="62"/>
      <c r="AM223" s="19"/>
      <c r="AN223" s="4"/>
      <c r="AO223" s="4"/>
      <c r="AP223" s="4"/>
      <c r="AQ223" s="63"/>
      <c r="AR223" s="63"/>
      <c r="AS223" s="63"/>
      <c r="AT223" s="63"/>
      <c r="AU223" s="63"/>
      <c r="AV223" s="63"/>
      <c r="AW223" s="4"/>
      <c r="AX223" s="62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>
      <c r="A224" s="4"/>
      <c r="B224" s="4"/>
      <c r="C224" s="64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9"/>
      <c r="U224" s="62"/>
      <c r="V224" s="62"/>
      <c r="W224" s="62"/>
      <c r="X224" s="4"/>
      <c r="Y224" s="19"/>
      <c r="Z224" s="4"/>
      <c r="AA224" s="4"/>
      <c r="AB224" s="4"/>
      <c r="AC224" s="4"/>
      <c r="AD224" s="4"/>
      <c r="AE224" s="4"/>
      <c r="AF224" s="19"/>
      <c r="AG224" s="4"/>
      <c r="AH224" s="4"/>
      <c r="AI224" s="4"/>
      <c r="AJ224" s="4"/>
      <c r="AK224" s="4"/>
      <c r="AL224" s="62"/>
      <c r="AM224" s="19"/>
      <c r="AN224" s="4"/>
      <c r="AO224" s="4"/>
      <c r="AP224" s="4"/>
      <c r="AQ224" s="63"/>
      <c r="AR224" s="63"/>
      <c r="AS224" s="63"/>
      <c r="AT224" s="63"/>
      <c r="AU224" s="63"/>
      <c r="AV224" s="63"/>
      <c r="AW224" s="4"/>
      <c r="AX224" s="62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>
      <c r="A225" s="4"/>
      <c r="B225" s="4"/>
      <c r="C225" s="64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9"/>
      <c r="U225" s="62"/>
      <c r="V225" s="62"/>
      <c r="W225" s="62"/>
      <c r="X225" s="4"/>
      <c r="Y225" s="19"/>
      <c r="Z225" s="4"/>
      <c r="AA225" s="4"/>
      <c r="AB225" s="4"/>
      <c r="AC225" s="4"/>
      <c r="AD225" s="4"/>
      <c r="AE225" s="4"/>
      <c r="AF225" s="19"/>
      <c r="AG225" s="4"/>
      <c r="AH225" s="4"/>
      <c r="AI225" s="4"/>
      <c r="AJ225" s="4"/>
      <c r="AK225" s="4"/>
      <c r="AL225" s="62"/>
      <c r="AM225" s="19"/>
      <c r="AN225" s="4"/>
      <c r="AO225" s="4"/>
      <c r="AP225" s="4"/>
      <c r="AQ225" s="63"/>
      <c r="AR225" s="63"/>
      <c r="AS225" s="63"/>
      <c r="AT225" s="63"/>
      <c r="AU225" s="63"/>
      <c r="AV225" s="63"/>
      <c r="AW225" s="4"/>
      <c r="AX225" s="62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>
      <c r="A226" s="4"/>
      <c r="B226" s="4"/>
      <c r="C226" s="64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9"/>
      <c r="U226" s="62"/>
      <c r="V226" s="62"/>
      <c r="W226" s="62"/>
      <c r="X226" s="4"/>
      <c r="Y226" s="19"/>
      <c r="Z226" s="4"/>
      <c r="AA226" s="4"/>
      <c r="AB226" s="4"/>
      <c r="AC226" s="4"/>
      <c r="AD226" s="4"/>
      <c r="AE226" s="4"/>
      <c r="AF226" s="19"/>
      <c r="AG226" s="4"/>
      <c r="AH226" s="4"/>
      <c r="AI226" s="4"/>
      <c r="AJ226" s="4"/>
      <c r="AK226" s="4"/>
      <c r="AL226" s="62"/>
      <c r="AM226" s="19"/>
      <c r="AN226" s="4"/>
      <c r="AO226" s="4"/>
      <c r="AP226" s="4"/>
      <c r="AQ226" s="63"/>
      <c r="AR226" s="63"/>
      <c r="AS226" s="63"/>
      <c r="AT226" s="63"/>
      <c r="AU226" s="63"/>
      <c r="AV226" s="63"/>
      <c r="AW226" s="4"/>
      <c r="AX226" s="62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>
      <c r="A227" s="4"/>
      <c r="B227" s="4"/>
      <c r="C227" s="64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19"/>
      <c r="U227" s="62"/>
      <c r="V227" s="62"/>
      <c r="W227" s="62"/>
      <c r="X227" s="4"/>
      <c r="Y227" s="19"/>
      <c r="Z227" s="4"/>
      <c r="AA227" s="4"/>
      <c r="AB227" s="4"/>
      <c r="AC227" s="4"/>
      <c r="AD227" s="4"/>
      <c r="AE227" s="4"/>
      <c r="AF227" s="19"/>
      <c r="AG227" s="4"/>
      <c r="AH227" s="4"/>
      <c r="AI227" s="4"/>
      <c r="AJ227" s="4"/>
      <c r="AK227" s="4"/>
      <c r="AL227" s="62"/>
      <c r="AM227" s="19"/>
      <c r="AN227" s="4"/>
      <c r="AO227" s="4"/>
      <c r="AP227" s="4"/>
      <c r="AQ227" s="63"/>
      <c r="AR227" s="63"/>
      <c r="AS227" s="63"/>
      <c r="AT227" s="63"/>
      <c r="AU227" s="63"/>
      <c r="AV227" s="63"/>
      <c r="AW227" s="4"/>
      <c r="AX227" s="62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>
      <c r="A228" s="4"/>
      <c r="B228" s="4"/>
      <c r="C228" s="64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19"/>
      <c r="U228" s="62"/>
      <c r="V228" s="62"/>
      <c r="W228" s="62"/>
      <c r="X228" s="4"/>
      <c r="Y228" s="19"/>
      <c r="Z228" s="4"/>
      <c r="AA228" s="4"/>
      <c r="AB228" s="4"/>
      <c r="AC228" s="4"/>
      <c r="AD228" s="4"/>
      <c r="AE228" s="4"/>
      <c r="AF228" s="19"/>
      <c r="AG228" s="4"/>
      <c r="AH228" s="4"/>
      <c r="AI228" s="4"/>
      <c r="AJ228" s="4"/>
      <c r="AK228" s="4"/>
      <c r="AL228" s="62"/>
      <c r="AM228" s="19"/>
      <c r="AN228" s="4"/>
      <c r="AO228" s="4"/>
      <c r="AP228" s="4"/>
      <c r="AQ228" s="63"/>
      <c r="AR228" s="63"/>
      <c r="AS228" s="63"/>
      <c r="AT228" s="63"/>
      <c r="AU228" s="63"/>
      <c r="AV228" s="63"/>
      <c r="AW228" s="4"/>
      <c r="AX228" s="62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>
      <c r="A229" s="4"/>
      <c r="B229" s="4"/>
      <c r="C229" s="64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19"/>
      <c r="U229" s="62"/>
      <c r="V229" s="62"/>
      <c r="W229" s="62"/>
      <c r="X229" s="4"/>
      <c r="Y229" s="19"/>
      <c r="Z229" s="4"/>
      <c r="AA229" s="4"/>
      <c r="AB229" s="4"/>
      <c r="AC229" s="4"/>
      <c r="AD229" s="4"/>
      <c r="AE229" s="4"/>
      <c r="AF229" s="19"/>
      <c r="AG229" s="4"/>
      <c r="AH229" s="4"/>
      <c r="AI229" s="4"/>
      <c r="AJ229" s="4"/>
      <c r="AK229" s="4"/>
      <c r="AL229" s="62"/>
      <c r="AM229" s="19"/>
      <c r="AN229" s="4"/>
      <c r="AO229" s="4"/>
      <c r="AP229" s="4"/>
      <c r="AQ229" s="63"/>
      <c r="AR229" s="63"/>
      <c r="AS229" s="63"/>
      <c r="AT229" s="63"/>
      <c r="AU229" s="63"/>
      <c r="AV229" s="63"/>
      <c r="AW229" s="4"/>
      <c r="AX229" s="62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>
      <c r="A230" s="4"/>
      <c r="B230" s="4"/>
      <c r="C230" s="64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19"/>
      <c r="U230" s="62"/>
      <c r="V230" s="62"/>
      <c r="W230" s="62"/>
      <c r="X230" s="4"/>
      <c r="Y230" s="19"/>
      <c r="Z230" s="4"/>
      <c r="AA230" s="4"/>
      <c r="AB230" s="4"/>
      <c r="AC230" s="4"/>
      <c r="AD230" s="4"/>
      <c r="AE230" s="4"/>
      <c r="AF230" s="19"/>
      <c r="AG230" s="4"/>
      <c r="AH230" s="4"/>
      <c r="AI230" s="4"/>
      <c r="AJ230" s="4"/>
      <c r="AK230" s="4"/>
      <c r="AL230" s="62"/>
      <c r="AM230" s="19"/>
      <c r="AN230" s="4"/>
      <c r="AO230" s="4"/>
      <c r="AP230" s="4"/>
      <c r="AQ230" s="63"/>
      <c r="AR230" s="63"/>
      <c r="AS230" s="63"/>
      <c r="AT230" s="63"/>
      <c r="AU230" s="63"/>
      <c r="AV230" s="63"/>
      <c r="AW230" s="4"/>
      <c r="AX230" s="62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>
      <c r="A231" s="4"/>
      <c r="B231" s="4"/>
      <c r="C231" s="64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19"/>
      <c r="U231" s="62"/>
      <c r="V231" s="62"/>
      <c r="W231" s="62"/>
      <c r="X231" s="4"/>
      <c r="Y231" s="19"/>
      <c r="Z231" s="4"/>
      <c r="AA231" s="4"/>
      <c r="AB231" s="4"/>
      <c r="AC231" s="4"/>
      <c r="AD231" s="4"/>
      <c r="AE231" s="4"/>
      <c r="AF231" s="19"/>
      <c r="AG231" s="4"/>
      <c r="AH231" s="4"/>
      <c r="AI231" s="4"/>
      <c r="AJ231" s="4"/>
      <c r="AK231" s="4"/>
      <c r="AL231" s="62"/>
      <c r="AM231" s="19"/>
      <c r="AN231" s="4"/>
      <c r="AO231" s="4"/>
      <c r="AP231" s="4"/>
      <c r="AQ231" s="63"/>
      <c r="AR231" s="63"/>
      <c r="AS231" s="63"/>
      <c r="AT231" s="63"/>
      <c r="AU231" s="63"/>
      <c r="AV231" s="63"/>
      <c r="AW231" s="4"/>
      <c r="AX231" s="62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>
      <c r="A232" s="4"/>
      <c r="B232" s="4"/>
      <c r="C232" s="64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19"/>
      <c r="U232" s="62"/>
      <c r="V232" s="62"/>
      <c r="W232" s="62"/>
      <c r="X232" s="4"/>
      <c r="Y232" s="19"/>
      <c r="Z232" s="4"/>
      <c r="AA232" s="4"/>
      <c r="AB232" s="4"/>
      <c r="AC232" s="4"/>
      <c r="AD232" s="4"/>
      <c r="AE232" s="4"/>
      <c r="AF232" s="19"/>
      <c r="AG232" s="4"/>
      <c r="AH232" s="4"/>
      <c r="AI232" s="4"/>
      <c r="AJ232" s="4"/>
      <c r="AK232" s="4"/>
      <c r="AL232" s="62"/>
      <c r="AM232" s="19"/>
      <c r="AN232" s="4"/>
      <c r="AO232" s="4"/>
      <c r="AP232" s="4"/>
      <c r="AQ232" s="63"/>
      <c r="AR232" s="63"/>
      <c r="AS232" s="63"/>
      <c r="AT232" s="63"/>
      <c r="AU232" s="63"/>
      <c r="AV232" s="63"/>
      <c r="AW232" s="4"/>
      <c r="AX232" s="62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>
      <c r="A233" s="4"/>
      <c r="B233" s="4"/>
      <c r="C233" s="64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9"/>
      <c r="U233" s="62"/>
      <c r="V233" s="62"/>
      <c r="W233" s="62"/>
      <c r="X233" s="4"/>
      <c r="Y233" s="19"/>
      <c r="Z233" s="4"/>
      <c r="AA233" s="4"/>
      <c r="AB233" s="4"/>
      <c r="AC233" s="4"/>
      <c r="AD233" s="4"/>
      <c r="AE233" s="4"/>
      <c r="AF233" s="19"/>
      <c r="AG233" s="4"/>
      <c r="AH233" s="4"/>
      <c r="AI233" s="4"/>
      <c r="AJ233" s="4"/>
      <c r="AK233" s="4"/>
      <c r="AL233" s="62"/>
      <c r="AM233" s="19"/>
      <c r="AN233" s="4"/>
      <c r="AO233" s="4"/>
      <c r="AP233" s="4"/>
      <c r="AQ233" s="63"/>
      <c r="AR233" s="63"/>
      <c r="AS233" s="63"/>
      <c r="AT233" s="63"/>
      <c r="AU233" s="63"/>
      <c r="AV233" s="63"/>
      <c r="AW233" s="4"/>
      <c r="AX233" s="62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>
      <c r="A234" s="4"/>
      <c r="B234" s="4"/>
      <c r="C234" s="64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19"/>
      <c r="U234" s="62"/>
      <c r="V234" s="62"/>
      <c r="W234" s="62"/>
      <c r="X234" s="4"/>
      <c r="Y234" s="19"/>
      <c r="Z234" s="4"/>
      <c r="AA234" s="4"/>
      <c r="AB234" s="4"/>
      <c r="AC234" s="4"/>
      <c r="AD234" s="4"/>
      <c r="AE234" s="4"/>
      <c r="AF234" s="19"/>
      <c r="AG234" s="4"/>
      <c r="AH234" s="4"/>
      <c r="AI234" s="4"/>
      <c r="AJ234" s="4"/>
      <c r="AK234" s="4"/>
      <c r="AL234" s="62"/>
      <c r="AM234" s="19"/>
      <c r="AN234" s="4"/>
      <c r="AO234" s="4"/>
      <c r="AP234" s="4"/>
      <c r="AQ234" s="63"/>
      <c r="AR234" s="63"/>
      <c r="AS234" s="63"/>
      <c r="AT234" s="63"/>
      <c r="AU234" s="63"/>
      <c r="AV234" s="63"/>
      <c r="AW234" s="4"/>
      <c r="AX234" s="62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>
      <c r="A235" s="4"/>
      <c r="B235" s="4"/>
      <c r="C235" s="64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19"/>
      <c r="U235" s="62"/>
      <c r="V235" s="62"/>
      <c r="W235" s="62"/>
      <c r="X235" s="4"/>
      <c r="Y235" s="19"/>
      <c r="Z235" s="4"/>
      <c r="AA235" s="4"/>
      <c r="AB235" s="4"/>
      <c r="AC235" s="4"/>
      <c r="AD235" s="4"/>
      <c r="AE235" s="4"/>
      <c r="AF235" s="19"/>
      <c r="AG235" s="4"/>
      <c r="AH235" s="4"/>
      <c r="AI235" s="4"/>
      <c r="AJ235" s="4"/>
      <c r="AK235" s="4"/>
      <c r="AL235" s="62"/>
      <c r="AM235" s="19"/>
      <c r="AN235" s="4"/>
      <c r="AO235" s="4"/>
      <c r="AP235" s="4"/>
      <c r="AQ235" s="63"/>
      <c r="AR235" s="63"/>
      <c r="AS235" s="63"/>
      <c r="AT235" s="63"/>
      <c r="AU235" s="63"/>
      <c r="AV235" s="63"/>
      <c r="AW235" s="4"/>
      <c r="AX235" s="62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>
      <c r="A236" s="4"/>
      <c r="B236" s="4"/>
      <c r="C236" s="64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19"/>
      <c r="U236" s="62"/>
      <c r="V236" s="62"/>
      <c r="W236" s="62"/>
      <c r="X236" s="4"/>
      <c r="Y236" s="19"/>
      <c r="Z236" s="4"/>
      <c r="AA236" s="4"/>
      <c r="AB236" s="4"/>
      <c r="AC236" s="4"/>
      <c r="AD236" s="4"/>
      <c r="AE236" s="4"/>
      <c r="AF236" s="19"/>
      <c r="AG236" s="4"/>
      <c r="AH236" s="4"/>
      <c r="AI236" s="4"/>
      <c r="AJ236" s="4"/>
      <c r="AK236" s="4"/>
      <c r="AL236" s="62"/>
      <c r="AM236" s="19"/>
      <c r="AN236" s="4"/>
      <c r="AO236" s="4"/>
      <c r="AP236" s="4"/>
      <c r="AQ236" s="63"/>
      <c r="AR236" s="63"/>
      <c r="AS236" s="63"/>
      <c r="AT236" s="63"/>
      <c r="AU236" s="63"/>
      <c r="AV236" s="63"/>
      <c r="AW236" s="4"/>
      <c r="AX236" s="62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>
      <c r="A237" s="4"/>
      <c r="B237" s="4"/>
      <c r="C237" s="64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19"/>
      <c r="U237" s="62"/>
      <c r="V237" s="62"/>
      <c r="W237" s="62"/>
      <c r="X237" s="4"/>
      <c r="Y237" s="19"/>
      <c r="Z237" s="4"/>
      <c r="AA237" s="4"/>
      <c r="AB237" s="4"/>
      <c r="AC237" s="4"/>
      <c r="AD237" s="4"/>
      <c r="AE237" s="4"/>
      <c r="AF237" s="19"/>
      <c r="AG237" s="4"/>
      <c r="AH237" s="4"/>
      <c r="AI237" s="4"/>
      <c r="AJ237" s="4"/>
      <c r="AK237" s="4"/>
      <c r="AL237" s="62"/>
      <c r="AM237" s="19"/>
      <c r="AN237" s="4"/>
      <c r="AO237" s="4"/>
      <c r="AP237" s="4"/>
      <c r="AQ237" s="63"/>
      <c r="AR237" s="63"/>
      <c r="AS237" s="63"/>
      <c r="AT237" s="63"/>
      <c r="AU237" s="63"/>
      <c r="AV237" s="63"/>
      <c r="AW237" s="4"/>
      <c r="AX237" s="62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>
      <c r="A238" s="4"/>
      <c r="B238" s="4"/>
      <c r="C238" s="64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19"/>
      <c r="U238" s="62"/>
      <c r="V238" s="62"/>
      <c r="W238" s="62"/>
      <c r="X238" s="4"/>
      <c r="Y238" s="19"/>
      <c r="Z238" s="4"/>
      <c r="AA238" s="4"/>
      <c r="AB238" s="4"/>
      <c r="AC238" s="4"/>
      <c r="AD238" s="4"/>
      <c r="AE238" s="4"/>
      <c r="AF238" s="19"/>
      <c r="AG238" s="4"/>
      <c r="AH238" s="4"/>
      <c r="AI238" s="4"/>
      <c r="AJ238" s="4"/>
      <c r="AK238" s="4"/>
      <c r="AL238" s="62"/>
      <c r="AM238" s="19"/>
      <c r="AN238" s="4"/>
      <c r="AO238" s="4"/>
      <c r="AP238" s="4"/>
      <c r="AQ238" s="63"/>
      <c r="AR238" s="63"/>
      <c r="AS238" s="63"/>
      <c r="AT238" s="63"/>
      <c r="AU238" s="63"/>
      <c r="AV238" s="63"/>
      <c r="AW238" s="4"/>
      <c r="AX238" s="62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>
      <c r="A239" s="4"/>
      <c r="B239" s="4"/>
      <c r="C239" s="64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19"/>
      <c r="U239" s="62"/>
      <c r="V239" s="62"/>
      <c r="W239" s="62"/>
      <c r="X239" s="4"/>
      <c r="Y239" s="19"/>
      <c r="Z239" s="4"/>
      <c r="AA239" s="4"/>
      <c r="AB239" s="4"/>
      <c r="AC239" s="4"/>
      <c r="AD239" s="4"/>
      <c r="AE239" s="4"/>
      <c r="AF239" s="19"/>
      <c r="AG239" s="4"/>
      <c r="AH239" s="4"/>
      <c r="AI239" s="4"/>
      <c r="AJ239" s="4"/>
      <c r="AK239" s="4"/>
      <c r="AL239" s="62"/>
      <c r="AM239" s="19"/>
      <c r="AN239" s="4"/>
      <c r="AO239" s="4"/>
      <c r="AP239" s="4"/>
      <c r="AQ239" s="63"/>
      <c r="AR239" s="63"/>
      <c r="AS239" s="63"/>
      <c r="AT239" s="63"/>
      <c r="AU239" s="63"/>
      <c r="AV239" s="63"/>
      <c r="AW239" s="4"/>
      <c r="AX239" s="62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>
      <c r="A240" s="4"/>
      <c r="B240" s="4"/>
      <c r="C240" s="64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19"/>
      <c r="U240" s="62"/>
      <c r="V240" s="62"/>
      <c r="W240" s="62"/>
      <c r="X240" s="4"/>
      <c r="Y240" s="19"/>
      <c r="Z240" s="4"/>
      <c r="AA240" s="4"/>
      <c r="AB240" s="4"/>
      <c r="AC240" s="4"/>
      <c r="AD240" s="4"/>
      <c r="AE240" s="4"/>
      <c r="AF240" s="19"/>
      <c r="AG240" s="4"/>
      <c r="AH240" s="4"/>
      <c r="AI240" s="4"/>
      <c r="AJ240" s="4"/>
      <c r="AK240" s="4"/>
      <c r="AL240" s="62"/>
      <c r="AM240" s="19"/>
      <c r="AN240" s="4"/>
      <c r="AO240" s="4"/>
      <c r="AP240" s="4"/>
      <c r="AQ240" s="63"/>
      <c r="AR240" s="63"/>
      <c r="AS240" s="63"/>
      <c r="AT240" s="63"/>
      <c r="AU240" s="63"/>
      <c r="AV240" s="63"/>
      <c r="AW240" s="4"/>
      <c r="AX240" s="62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>
      <c r="A241" s="4"/>
      <c r="B241" s="4"/>
      <c r="C241" s="64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19"/>
      <c r="U241" s="62"/>
      <c r="V241" s="62"/>
      <c r="W241" s="62"/>
      <c r="X241" s="4"/>
      <c r="Y241" s="19"/>
      <c r="Z241" s="4"/>
      <c r="AA241" s="4"/>
      <c r="AB241" s="4"/>
      <c r="AC241" s="4"/>
      <c r="AD241" s="4"/>
      <c r="AE241" s="4"/>
      <c r="AF241" s="19"/>
      <c r="AG241" s="4"/>
      <c r="AH241" s="4"/>
      <c r="AI241" s="4"/>
      <c r="AJ241" s="4"/>
      <c r="AK241" s="4"/>
      <c r="AL241" s="62"/>
      <c r="AM241" s="19"/>
      <c r="AN241" s="4"/>
      <c r="AO241" s="4"/>
      <c r="AP241" s="4"/>
      <c r="AQ241" s="63"/>
      <c r="AR241" s="63"/>
      <c r="AS241" s="63"/>
      <c r="AT241" s="63"/>
      <c r="AU241" s="63"/>
      <c r="AV241" s="63"/>
      <c r="AW241" s="4"/>
      <c r="AX241" s="62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>
      <c r="A242" s="4"/>
      <c r="B242" s="4"/>
      <c r="C242" s="64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19"/>
      <c r="U242" s="62"/>
      <c r="V242" s="62"/>
      <c r="W242" s="62"/>
      <c r="X242" s="4"/>
      <c r="Y242" s="19"/>
      <c r="Z242" s="4"/>
      <c r="AA242" s="4"/>
      <c r="AB242" s="4"/>
      <c r="AC242" s="4"/>
      <c r="AD242" s="4"/>
      <c r="AE242" s="4"/>
      <c r="AF242" s="19"/>
      <c r="AG242" s="4"/>
      <c r="AH242" s="4"/>
      <c r="AI242" s="4"/>
      <c r="AJ242" s="4"/>
      <c r="AK242" s="4"/>
      <c r="AL242" s="62"/>
      <c r="AM242" s="19"/>
      <c r="AN242" s="4"/>
      <c r="AO242" s="4"/>
      <c r="AP242" s="4"/>
      <c r="AQ242" s="63"/>
      <c r="AR242" s="63"/>
      <c r="AS242" s="63"/>
      <c r="AT242" s="63"/>
      <c r="AU242" s="63"/>
      <c r="AV242" s="63"/>
      <c r="AW242" s="4"/>
      <c r="AX242" s="62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>
      <c r="A243" s="4"/>
      <c r="B243" s="4"/>
      <c r="C243" s="64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19"/>
      <c r="U243" s="62"/>
      <c r="V243" s="62"/>
      <c r="W243" s="62"/>
      <c r="X243" s="4"/>
      <c r="Y243" s="19"/>
      <c r="Z243" s="4"/>
      <c r="AA243" s="4"/>
      <c r="AB243" s="4"/>
      <c r="AC243" s="4"/>
      <c r="AD243" s="4"/>
      <c r="AE243" s="4"/>
      <c r="AF243" s="19"/>
      <c r="AG243" s="4"/>
      <c r="AH243" s="4"/>
      <c r="AI243" s="4"/>
      <c r="AJ243" s="4"/>
      <c r="AK243" s="4"/>
      <c r="AL243" s="62"/>
      <c r="AM243" s="19"/>
      <c r="AN243" s="4"/>
      <c r="AO243" s="4"/>
      <c r="AP243" s="4"/>
      <c r="AQ243" s="63"/>
      <c r="AR243" s="63"/>
      <c r="AS243" s="63"/>
      <c r="AT243" s="63"/>
      <c r="AU243" s="63"/>
      <c r="AV243" s="63"/>
      <c r="AW243" s="4"/>
      <c r="AX243" s="62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>
      <c r="A244" s="4"/>
      <c r="B244" s="4"/>
      <c r="C244" s="64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19"/>
      <c r="U244" s="62"/>
      <c r="V244" s="62"/>
      <c r="W244" s="62"/>
      <c r="X244" s="4"/>
      <c r="Y244" s="19"/>
      <c r="Z244" s="4"/>
      <c r="AA244" s="4"/>
      <c r="AB244" s="4"/>
      <c r="AC244" s="4"/>
      <c r="AD244" s="4"/>
      <c r="AE244" s="4"/>
      <c r="AF244" s="19"/>
      <c r="AG244" s="4"/>
      <c r="AH244" s="4"/>
      <c r="AI244" s="4"/>
      <c r="AJ244" s="4"/>
      <c r="AK244" s="4"/>
      <c r="AL244" s="62"/>
      <c r="AM244" s="19"/>
      <c r="AN244" s="4"/>
      <c r="AO244" s="4"/>
      <c r="AP244" s="4"/>
      <c r="AQ244" s="63"/>
      <c r="AR244" s="63"/>
      <c r="AS244" s="63"/>
      <c r="AT244" s="63"/>
      <c r="AU244" s="63"/>
      <c r="AV244" s="63"/>
      <c r="AW244" s="4"/>
      <c r="AX244" s="62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>
      <c r="A245" s="4"/>
      <c r="B245" s="4"/>
      <c r="C245" s="64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19"/>
      <c r="U245" s="62"/>
      <c r="V245" s="62"/>
      <c r="W245" s="62"/>
      <c r="X245" s="4"/>
      <c r="Y245" s="19"/>
      <c r="Z245" s="4"/>
      <c r="AA245" s="4"/>
      <c r="AB245" s="4"/>
      <c r="AC245" s="4"/>
      <c r="AD245" s="4"/>
      <c r="AE245" s="4"/>
      <c r="AF245" s="19"/>
      <c r="AG245" s="4"/>
      <c r="AH245" s="4"/>
      <c r="AI245" s="4"/>
      <c r="AJ245" s="4"/>
      <c r="AK245" s="4"/>
      <c r="AL245" s="62"/>
      <c r="AM245" s="19"/>
      <c r="AN245" s="4"/>
      <c r="AO245" s="4"/>
      <c r="AP245" s="4"/>
      <c r="AQ245" s="63"/>
      <c r="AR245" s="63"/>
      <c r="AS245" s="63"/>
      <c r="AT245" s="63"/>
      <c r="AU245" s="63"/>
      <c r="AV245" s="63"/>
      <c r="AW245" s="4"/>
      <c r="AX245" s="62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>
      <c r="A246" s="4"/>
      <c r="B246" s="4"/>
      <c r="C246" s="64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19"/>
      <c r="U246" s="62"/>
      <c r="V246" s="62"/>
      <c r="W246" s="62"/>
      <c r="X246" s="4"/>
      <c r="Y246" s="19"/>
      <c r="Z246" s="4"/>
      <c r="AA246" s="4"/>
      <c r="AB246" s="4"/>
      <c r="AC246" s="4"/>
      <c r="AD246" s="4"/>
      <c r="AE246" s="4"/>
      <c r="AF246" s="19"/>
      <c r="AG246" s="4"/>
      <c r="AH246" s="4"/>
      <c r="AI246" s="4"/>
      <c r="AJ246" s="4"/>
      <c r="AK246" s="4"/>
      <c r="AL246" s="62"/>
      <c r="AM246" s="19"/>
      <c r="AN246" s="4"/>
      <c r="AO246" s="4"/>
      <c r="AP246" s="4"/>
      <c r="AQ246" s="63"/>
      <c r="AR246" s="63"/>
      <c r="AS246" s="63"/>
      <c r="AT246" s="63"/>
      <c r="AU246" s="63"/>
      <c r="AV246" s="63"/>
      <c r="AW246" s="4"/>
      <c r="AX246" s="62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>
      <c r="A247" s="4"/>
      <c r="B247" s="4"/>
      <c r="C247" s="64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19"/>
      <c r="U247" s="62"/>
      <c r="V247" s="62"/>
      <c r="W247" s="62"/>
      <c r="X247" s="4"/>
      <c r="Y247" s="19"/>
      <c r="Z247" s="4"/>
      <c r="AA247" s="4"/>
      <c r="AB247" s="4"/>
      <c r="AC247" s="4"/>
      <c r="AD247" s="4"/>
      <c r="AE247" s="4"/>
      <c r="AF247" s="19"/>
      <c r="AG247" s="4"/>
      <c r="AH247" s="4"/>
      <c r="AI247" s="4"/>
      <c r="AJ247" s="4"/>
      <c r="AK247" s="4"/>
      <c r="AL247" s="62"/>
      <c r="AM247" s="19"/>
      <c r="AN247" s="4"/>
      <c r="AO247" s="4"/>
      <c r="AP247" s="4"/>
      <c r="AQ247" s="63"/>
      <c r="AR247" s="63"/>
      <c r="AS247" s="63"/>
      <c r="AT247" s="63"/>
      <c r="AU247" s="63"/>
      <c r="AV247" s="63"/>
      <c r="AW247" s="4"/>
      <c r="AX247" s="62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>
      <c r="A248" s="4"/>
      <c r="B248" s="4"/>
      <c r="C248" s="64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19"/>
      <c r="U248" s="62"/>
      <c r="V248" s="62"/>
      <c r="W248" s="62"/>
      <c r="X248" s="4"/>
      <c r="Y248" s="19"/>
      <c r="Z248" s="4"/>
      <c r="AA248" s="4"/>
      <c r="AB248" s="4"/>
      <c r="AC248" s="4"/>
      <c r="AD248" s="4"/>
      <c r="AE248" s="4"/>
      <c r="AF248" s="19"/>
      <c r="AG248" s="4"/>
      <c r="AH248" s="4"/>
      <c r="AI248" s="4"/>
      <c r="AJ248" s="4"/>
      <c r="AK248" s="4"/>
      <c r="AL248" s="62"/>
      <c r="AM248" s="19"/>
      <c r="AN248" s="4"/>
      <c r="AO248" s="4"/>
      <c r="AP248" s="4"/>
      <c r="AQ248" s="63"/>
      <c r="AR248" s="63"/>
      <c r="AS248" s="63"/>
      <c r="AT248" s="63"/>
      <c r="AU248" s="63"/>
      <c r="AV248" s="63"/>
      <c r="AW248" s="4"/>
      <c r="AX248" s="62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>
      <c r="A249" s="4"/>
      <c r="B249" s="4"/>
      <c r="C249" s="64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19"/>
      <c r="U249" s="62"/>
      <c r="V249" s="62"/>
      <c r="W249" s="62"/>
      <c r="X249" s="4"/>
      <c r="Y249" s="19"/>
      <c r="Z249" s="4"/>
      <c r="AA249" s="4"/>
      <c r="AB249" s="4"/>
      <c r="AC249" s="4"/>
      <c r="AD249" s="4"/>
      <c r="AE249" s="4"/>
      <c r="AF249" s="19"/>
      <c r="AG249" s="4"/>
      <c r="AH249" s="4"/>
      <c r="AI249" s="4"/>
      <c r="AJ249" s="4"/>
      <c r="AK249" s="4"/>
      <c r="AL249" s="62"/>
      <c r="AM249" s="19"/>
      <c r="AN249" s="4"/>
      <c r="AO249" s="4"/>
      <c r="AP249" s="4"/>
      <c r="AQ249" s="63"/>
      <c r="AR249" s="63"/>
      <c r="AS249" s="63"/>
      <c r="AT249" s="63"/>
      <c r="AU249" s="63"/>
      <c r="AV249" s="63"/>
      <c r="AW249" s="4"/>
      <c r="AX249" s="62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>
      <c r="A250" s="4"/>
      <c r="B250" s="4"/>
      <c r="C250" s="64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19"/>
      <c r="U250" s="62"/>
      <c r="V250" s="62"/>
      <c r="W250" s="62"/>
      <c r="X250" s="4"/>
      <c r="Y250" s="19"/>
      <c r="Z250" s="4"/>
      <c r="AA250" s="4"/>
      <c r="AB250" s="4"/>
      <c r="AC250" s="4"/>
      <c r="AD250" s="4"/>
      <c r="AE250" s="4"/>
      <c r="AF250" s="19"/>
      <c r="AG250" s="4"/>
      <c r="AH250" s="4"/>
      <c r="AI250" s="4"/>
      <c r="AJ250" s="4"/>
      <c r="AK250" s="4"/>
      <c r="AL250" s="62"/>
      <c r="AM250" s="19"/>
      <c r="AN250" s="4"/>
      <c r="AO250" s="4"/>
      <c r="AP250" s="4"/>
      <c r="AQ250" s="63"/>
      <c r="AR250" s="63"/>
      <c r="AS250" s="63"/>
      <c r="AT250" s="63"/>
      <c r="AU250" s="63"/>
      <c r="AV250" s="63"/>
      <c r="AW250" s="4"/>
      <c r="AX250" s="62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>
      <c r="A251" s="4"/>
      <c r="B251" s="4"/>
      <c r="C251" s="64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19"/>
      <c r="U251" s="62"/>
      <c r="V251" s="62"/>
      <c r="W251" s="62"/>
      <c r="X251" s="4"/>
      <c r="Y251" s="19"/>
      <c r="Z251" s="4"/>
      <c r="AA251" s="4"/>
      <c r="AB251" s="4"/>
      <c r="AC251" s="4"/>
      <c r="AD251" s="4"/>
      <c r="AE251" s="4"/>
      <c r="AF251" s="19"/>
      <c r="AG251" s="4"/>
      <c r="AH251" s="4"/>
      <c r="AI251" s="4"/>
      <c r="AJ251" s="4"/>
      <c r="AK251" s="4"/>
      <c r="AL251" s="62"/>
      <c r="AM251" s="19"/>
      <c r="AN251" s="4"/>
      <c r="AO251" s="4"/>
      <c r="AP251" s="4"/>
      <c r="AQ251" s="63"/>
      <c r="AR251" s="63"/>
      <c r="AS251" s="63"/>
      <c r="AT251" s="63"/>
      <c r="AU251" s="63"/>
      <c r="AV251" s="63"/>
      <c r="AW251" s="4"/>
      <c r="AX251" s="62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>
      <c r="A252" s="4"/>
      <c r="B252" s="4"/>
      <c r="C252" s="64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19"/>
      <c r="U252" s="62"/>
      <c r="V252" s="62"/>
      <c r="W252" s="62"/>
      <c r="X252" s="4"/>
      <c r="Y252" s="19"/>
      <c r="Z252" s="4"/>
      <c r="AA252" s="4"/>
      <c r="AB252" s="4"/>
      <c r="AC252" s="4"/>
      <c r="AD252" s="4"/>
      <c r="AE252" s="4"/>
      <c r="AF252" s="19"/>
      <c r="AG252" s="4"/>
      <c r="AH252" s="4"/>
      <c r="AI252" s="4"/>
      <c r="AJ252" s="4"/>
      <c r="AK252" s="4"/>
      <c r="AL252" s="62"/>
      <c r="AM252" s="19"/>
      <c r="AN252" s="4"/>
      <c r="AO252" s="4"/>
      <c r="AP252" s="4"/>
      <c r="AQ252" s="63"/>
      <c r="AR252" s="63"/>
      <c r="AS252" s="63"/>
      <c r="AT252" s="63"/>
      <c r="AU252" s="63"/>
      <c r="AV252" s="63"/>
      <c r="AW252" s="4"/>
      <c r="AX252" s="62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>
      <c r="A253" s="4"/>
      <c r="B253" s="4"/>
      <c r="C253" s="64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9"/>
      <c r="U253" s="62"/>
      <c r="V253" s="62"/>
      <c r="W253" s="62"/>
      <c r="X253" s="4"/>
      <c r="Y253" s="19"/>
      <c r="Z253" s="4"/>
      <c r="AA253" s="4"/>
      <c r="AB253" s="4"/>
      <c r="AC253" s="4"/>
      <c r="AD253" s="4"/>
      <c r="AE253" s="4"/>
      <c r="AF253" s="19"/>
      <c r="AG253" s="4"/>
      <c r="AH253" s="4"/>
      <c r="AI253" s="4"/>
      <c r="AJ253" s="4"/>
      <c r="AK253" s="4"/>
      <c r="AL253" s="62"/>
      <c r="AM253" s="19"/>
      <c r="AN253" s="4"/>
      <c r="AO253" s="4"/>
      <c r="AP253" s="4"/>
      <c r="AQ253" s="63"/>
      <c r="AR253" s="63"/>
      <c r="AS253" s="63"/>
      <c r="AT253" s="63"/>
      <c r="AU253" s="63"/>
      <c r="AV253" s="63"/>
      <c r="AW253" s="4"/>
      <c r="AX253" s="62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>
      <c r="A254" s="4"/>
      <c r="B254" s="4"/>
      <c r="C254" s="64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9"/>
      <c r="U254" s="62"/>
      <c r="V254" s="62"/>
      <c r="W254" s="62"/>
      <c r="X254" s="4"/>
      <c r="Y254" s="19"/>
      <c r="Z254" s="4"/>
      <c r="AA254" s="4"/>
      <c r="AB254" s="4"/>
      <c r="AC254" s="4"/>
      <c r="AD254" s="4"/>
      <c r="AE254" s="4"/>
      <c r="AF254" s="19"/>
      <c r="AG254" s="4"/>
      <c r="AH254" s="4"/>
      <c r="AI254" s="4"/>
      <c r="AJ254" s="4"/>
      <c r="AK254" s="4"/>
      <c r="AL254" s="62"/>
      <c r="AM254" s="19"/>
      <c r="AN254" s="4"/>
      <c r="AO254" s="4"/>
      <c r="AP254" s="4"/>
      <c r="AQ254" s="63"/>
      <c r="AR254" s="63"/>
      <c r="AS254" s="63"/>
      <c r="AT254" s="63"/>
      <c r="AU254" s="63"/>
      <c r="AV254" s="63"/>
      <c r="AW254" s="4"/>
      <c r="AX254" s="62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>
      <c r="A255" s="4"/>
      <c r="B255" s="4"/>
      <c r="C255" s="64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9"/>
      <c r="U255" s="62"/>
      <c r="V255" s="62"/>
      <c r="W255" s="62"/>
      <c r="X255" s="4"/>
      <c r="Y255" s="19"/>
      <c r="Z255" s="4"/>
      <c r="AA255" s="4"/>
      <c r="AB255" s="4"/>
      <c r="AC255" s="4"/>
      <c r="AD255" s="4"/>
      <c r="AE255" s="4"/>
      <c r="AF255" s="19"/>
      <c r="AG255" s="4"/>
      <c r="AH255" s="4"/>
      <c r="AI255" s="4"/>
      <c r="AJ255" s="4"/>
      <c r="AK255" s="4"/>
      <c r="AL255" s="62"/>
      <c r="AM255" s="19"/>
      <c r="AN255" s="4"/>
      <c r="AO255" s="4"/>
      <c r="AP255" s="4"/>
      <c r="AQ255" s="63"/>
      <c r="AR255" s="63"/>
      <c r="AS255" s="63"/>
      <c r="AT255" s="63"/>
      <c r="AU255" s="63"/>
      <c r="AV255" s="63"/>
      <c r="AW255" s="4"/>
      <c r="AX255" s="62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>
      <c r="A256" s="4"/>
      <c r="B256" s="4"/>
      <c r="C256" s="64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9"/>
      <c r="U256" s="62"/>
      <c r="V256" s="62"/>
      <c r="W256" s="62"/>
      <c r="X256" s="4"/>
      <c r="Y256" s="19"/>
      <c r="Z256" s="4"/>
      <c r="AA256" s="4"/>
      <c r="AB256" s="4"/>
      <c r="AC256" s="4"/>
      <c r="AD256" s="4"/>
      <c r="AE256" s="4"/>
      <c r="AF256" s="19"/>
      <c r="AG256" s="4"/>
      <c r="AH256" s="4"/>
      <c r="AI256" s="4"/>
      <c r="AJ256" s="4"/>
      <c r="AK256" s="4"/>
      <c r="AL256" s="62"/>
      <c r="AM256" s="19"/>
      <c r="AN256" s="4"/>
      <c r="AO256" s="4"/>
      <c r="AP256" s="4"/>
      <c r="AQ256" s="63"/>
      <c r="AR256" s="63"/>
      <c r="AS256" s="63"/>
      <c r="AT256" s="63"/>
      <c r="AU256" s="63"/>
      <c r="AV256" s="63"/>
      <c r="AW256" s="4"/>
      <c r="AX256" s="62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>
      <c r="A257" s="4"/>
      <c r="B257" s="4"/>
      <c r="C257" s="64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9"/>
      <c r="U257" s="62"/>
      <c r="V257" s="62"/>
      <c r="W257" s="62"/>
      <c r="X257" s="4"/>
      <c r="Y257" s="19"/>
      <c r="Z257" s="4"/>
      <c r="AA257" s="4"/>
      <c r="AB257" s="4"/>
      <c r="AC257" s="4"/>
      <c r="AD257" s="4"/>
      <c r="AE257" s="4"/>
      <c r="AF257" s="19"/>
      <c r="AG257" s="4"/>
      <c r="AH257" s="4"/>
      <c r="AI257" s="4"/>
      <c r="AJ257" s="4"/>
      <c r="AK257" s="4"/>
      <c r="AL257" s="62"/>
      <c r="AM257" s="19"/>
      <c r="AN257" s="4"/>
      <c r="AO257" s="4"/>
      <c r="AP257" s="4"/>
      <c r="AQ257" s="63"/>
      <c r="AR257" s="63"/>
      <c r="AS257" s="63"/>
      <c r="AT257" s="63"/>
      <c r="AU257" s="63"/>
      <c r="AV257" s="63"/>
      <c r="AW257" s="4"/>
      <c r="AX257" s="62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>
      <c r="A258" s="4"/>
      <c r="B258" s="4"/>
      <c r="C258" s="64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9"/>
      <c r="U258" s="62"/>
      <c r="V258" s="62"/>
      <c r="W258" s="62"/>
      <c r="X258" s="4"/>
      <c r="Y258" s="19"/>
      <c r="Z258" s="4"/>
      <c r="AA258" s="4"/>
      <c r="AB258" s="4"/>
      <c r="AC258" s="4"/>
      <c r="AD258" s="4"/>
      <c r="AE258" s="4"/>
      <c r="AF258" s="19"/>
      <c r="AG258" s="4"/>
      <c r="AH258" s="4"/>
      <c r="AI258" s="4"/>
      <c r="AJ258" s="4"/>
      <c r="AK258" s="4"/>
      <c r="AL258" s="62"/>
      <c r="AM258" s="19"/>
      <c r="AN258" s="4"/>
      <c r="AO258" s="4"/>
      <c r="AP258" s="4"/>
      <c r="AQ258" s="63"/>
      <c r="AR258" s="63"/>
      <c r="AS258" s="63"/>
      <c r="AT258" s="63"/>
      <c r="AU258" s="63"/>
      <c r="AV258" s="63"/>
      <c r="AW258" s="4"/>
      <c r="AX258" s="62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>
      <c r="A259" s="4"/>
      <c r="B259" s="4"/>
      <c r="C259" s="64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9"/>
      <c r="U259" s="62"/>
      <c r="V259" s="62"/>
      <c r="W259" s="62"/>
      <c r="X259" s="4"/>
      <c r="Y259" s="19"/>
      <c r="Z259" s="4"/>
      <c r="AA259" s="4"/>
      <c r="AB259" s="4"/>
      <c r="AC259" s="4"/>
      <c r="AD259" s="4"/>
      <c r="AE259" s="4"/>
      <c r="AF259" s="19"/>
      <c r="AG259" s="4"/>
      <c r="AH259" s="4"/>
      <c r="AI259" s="4"/>
      <c r="AJ259" s="4"/>
      <c r="AK259" s="4"/>
      <c r="AL259" s="62"/>
      <c r="AM259" s="19"/>
      <c r="AN259" s="4"/>
      <c r="AO259" s="4"/>
      <c r="AP259" s="4"/>
      <c r="AQ259" s="63"/>
      <c r="AR259" s="63"/>
      <c r="AS259" s="63"/>
      <c r="AT259" s="63"/>
      <c r="AU259" s="63"/>
      <c r="AV259" s="63"/>
      <c r="AW259" s="4"/>
      <c r="AX259" s="62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>
      <c r="A260" s="4"/>
      <c r="B260" s="4"/>
      <c r="C260" s="64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19"/>
      <c r="U260" s="62"/>
      <c r="V260" s="62"/>
      <c r="W260" s="62"/>
      <c r="X260" s="4"/>
      <c r="Y260" s="19"/>
      <c r="Z260" s="4"/>
      <c r="AA260" s="4"/>
      <c r="AB260" s="4"/>
      <c r="AC260" s="4"/>
      <c r="AD260" s="4"/>
      <c r="AE260" s="4"/>
      <c r="AF260" s="19"/>
      <c r="AG260" s="4"/>
      <c r="AH260" s="4"/>
      <c r="AI260" s="4"/>
      <c r="AJ260" s="4"/>
      <c r="AK260" s="4"/>
      <c r="AL260" s="62"/>
      <c r="AM260" s="19"/>
      <c r="AN260" s="4"/>
      <c r="AO260" s="4"/>
      <c r="AP260" s="4"/>
      <c r="AQ260" s="63"/>
      <c r="AR260" s="63"/>
      <c r="AS260" s="63"/>
      <c r="AT260" s="63"/>
      <c r="AU260" s="63"/>
      <c r="AV260" s="63"/>
      <c r="AW260" s="4"/>
      <c r="AX260" s="62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>
      <c r="A261" s="4"/>
      <c r="B261" s="4"/>
      <c r="C261" s="64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9"/>
      <c r="U261" s="62"/>
      <c r="V261" s="62"/>
      <c r="W261" s="62"/>
      <c r="X261" s="4"/>
      <c r="Y261" s="19"/>
      <c r="Z261" s="4"/>
      <c r="AA261" s="4"/>
      <c r="AB261" s="4"/>
      <c r="AC261" s="4"/>
      <c r="AD261" s="4"/>
      <c r="AE261" s="4"/>
      <c r="AF261" s="19"/>
      <c r="AG261" s="4"/>
      <c r="AH261" s="4"/>
      <c r="AI261" s="4"/>
      <c r="AJ261" s="4"/>
      <c r="AK261" s="4"/>
      <c r="AL261" s="62"/>
      <c r="AM261" s="19"/>
      <c r="AN261" s="4"/>
      <c r="AO261" s="4"/>
      <c r="AP261" s="4"/>
      <c r="AQ261" s="63"/>
      <c r="AR261" s="63"/>
      <c r="AS261" s="63"/>
      <c r="AT261" s="63"/>
      <c r="AU261" s="63"/>
      <c r="AV261" s="63"/>
      <c r="AW261" s="4"/>
      <c r="AX261" s="62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>
      <c r="A262" s="4"/>
      <c r="B262" s="4"/>
      <c r="C262" s="64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9"/>
      <c r="U262" s="62"/>
      <c r="V262" s="62"/>
      <c r="W262" s="62"/>
      <c r="X262" s="4"/>
      <c r="Y262" s="19"/>
      <c r="Z262" s="4"/>
      <c r="AA262" s="4"/>
      <c r="AB262" s="4"/>
      <c r="AC262" s="4"/>
      <c r="AD262" s="4"/>
      <c r="AE262" s="4"/>
      <c r="AF262" s="19"/>
      <c r="AG262" s="4"/>
      <c r="AH262" s="4"/>
      <c r="AI262" s="4"/>
      <c r="AJ262" s="4"/>
      <c r="AK262" s="4"/>
      <c r="AL262" s="62"/>
      <c r="AM262" s="19"/>
      <c r="AN262" s="4"/>
      <c r="AO262" s="4"/>
      <c r="AP262" s="4"/>
      <c r="AQ262" s="63"/>
      <c r="AR262" s="63"/>
      <c r="AS262" s="63"/>
      <c r="AT262" s="63"/>
      <c r="AU262" s="63"/>
      <c r="AV262" s="63"/>
      <c r="AW262" s="4"/>
      <c r="AX262" s="62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>
      <c r="A263" s="4"/>
      <c r="B263" s="4"/>
      <c r="C263" s="64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9"/>
      <c r="U263" s="62"/>
      <c r="V263" s="62"/>
      <c r="W263" s="62"/>
      <c r="X263" s="4"/>
      <c r="Y263" s="19"/>
      <c r="Z263" s="4"/>
      <c r="AA263" s="4"/>
      <c r="AB263" s="4"/>
      <c r="AC263" s="4"/>
      <c r="AD263" s="4"/>
      <c r="AE263" s="4"/>
      <c r="AF263" s="19"/>
      <c r="AG263" s="4"/>
      <c r="AH263" s="4"/>
      <c r="AI263" s="4"/>
      <c r="AJ263" s="4"/>
      <c r="AK263" s="4"/>
      <c r="AL263" s="62"/>
      <c r="AM263" s="19"/>
      <c r="AN263" s="4"/>
      <c r="AO263" s="4"/>
      <c r="AP263" s="4"/>
      <c r="AQ263" s="63"/>
      <c r="AR263" s="63"/>
      <c r="AS263" s="63"/>
      <c r="AT263" s="63"/>
      <c r="AU263" s="63"/>
      <c r="AV263" s="63"/>
      <c r="AW263" s="4"/>
      <c r="AX263" s="62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>
      <c r="A264" s="4"/>
      <c r="B264" s="4"/>
      <c r="C264" s="64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9"/>
      <c r="U264" s="62"/>
      <c r="V264" s="62"/>
      <c r="W264" s="62"/>
      <c r="X264" s="4"/>
      <c r="Y264" s="19"/>
      <c r="Z264" s="4"/>
      <c r="AA264" s="4"/>
      <c r="AB264" s="4"/>
      <c r="AC264" s="4"/>
      <c r="AD264" s="4"/>
      <c r="AE264" s="4"/>
      <c r="AF264" s="19"/>
      <c r="AG264" s="4"/>
      <c r="AH264" s="4"/>
      <c r="AI264" s="4"/>
      <c r="AJ264" s="4"/>
      <c r="AK264" s="4"/>
      <c r="AL264" s="62"/>
      <c r="AM264" s="19"/>
      <c r="AN264" s="4"/>
      <c r="AO264" s="4"/>
      <c r="AP264" s="4"/>
      <c r="AQ264" s="63"/>
      <c r="AR264" s="63"/>
      <c r="AS264" s="63"/>
      <c r="AT264" s="63"/>
      <c r="AU264" s="63"/>
      <c r="AV264" s="63"/>
      <c r="AW264" s="4"/>
      <c r="AX264" s="62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>
      <c r="A265" s="4"/>
      <c r="B265" s="4"/>
      <c r="C265" s="64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9"/>
      <c r="U265" s="62"/>
      <c r="V265" s="62"/>
      <c r="W265" s="62"/>
      <c r="X265" s="4"/>
      <c r="Y265" s="19"/>
      <c r="Z265" s="4"/>
      <c r="AA265" s="4"/>
      <c r="AB265" s="4"/>
      <c r="AC265" s="4"/>
      <c r="AD265" s="4"/>
      <c r="AE265" s="4"/>
      <c r="AF265" s="19"/>
      <c r="AG265" s="4"/>
      <c r="AH265" s="4"/>
      <c r="AI265" s="4"/>
      <c r="AJ265" s="4"/>
      <c r="AK265" s="4"/>
      <c r="AL265" s="62"/>
      <c r="AM265" s="19"/>
      <c r="AN265" s="4"/>
      <c r="AO265" s="4"/>
      <c r="AP265" s="4"/>
      <c r="AQ265" s="63"/>
      <c r="AR265" s="63"/>
      <c r="AS265" s="63"/>
      <c r="AT265" s="63"/>
      <c r="AU265" s="63"/>
      <c r="AV265" s="63"/>
      <c r="AW265" s="4"/>
      <c r="AX265" s="62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>
      <c r="A266" s="4"/>
      <c r="B266" s="4"/>
      <c r="C266" s="64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9"/>
      <c r="U266" s="62"/>
      <c r="V266" s="62"/>
      <c r="W266" s="62"/>
      <c r="X266" s="4"/>
      <c r="Y266" s="19"/>
      <c r="Z266" s="4"/>
      <c r="AA266" s="4"/>
      <c r="AB266" s="4"/>
      <c r="AC266" s="4"/>
      <c r="AD266" s="4"/>
      <c r="AE266" s="4"/>
      <c r="AF266" s="19"/>
      <c r="AG266" s="4"/>
      <c r="AH266" s="4"/>
      <c r="AI266" s="4"/>
      <c r="AJ266" s="4"/>
      <c r="AK266" s="4"/>
      <c r="AL266" s="62"/>
      <c r="AM266" s="19"/>
      <c r="AN266" s="4"/>
      <c r="AO266" s="4"/>
      <c r="AP266" s="4"/>
      <c r="AQ266" s="63"/>
      <c r="AR266" s="63"/>
      <c r="AS266" s="63"/>
      <c r="AT266" s="63"/>
      <c r="AU266" s="63"/>
      <c r="AV266" s="63"/>
      <c r="AW266" s="4"/>
      <c r="AX266" s="62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>
      <c r="A267" s="4"/>
      <c r="B267" s="4"/>
      <c r="C267" s="64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9"/>
      <c r="U267" s="62"/>
      <c r="V267" s="62"/>
      <c r="W267" s="62"/>
      <c r="X267" s="4"/>
      <c r="Y267" s="19"/>
      <c r="Z267" s="4"/>
      <c r="AA267" s="4"/>
      <c r="AB267" s="4"/>
      <c r="AC267" s="4"/>
      <c r="AD267" s="4"/>
      <c r="AE267" s="4"/>
      <c r="AF267" s="19"/>
      <c r="AG267" s="4"/>
      <c r="AH267" s="4"/>
      <c r="AI267" s="4"/>
      <c r="AJ267" s="4"/>
      <c r="AK267" s="4"/>
      <c r="AL267" s="62"/>
      <c r="AM267" s="19"/>
      <c r="AN267" s="4"/>
      <c r="AO267" s="4"/>
      <c r="AP267" s="4"/>
      <c r="AQ267" s="63"/>
      <c r="AR267" s="63"/>
      <c r="AS267" s="63"/>
      <c r="AT267" s="63"/>
      <c r="AU267" s="63"/>
      <c r="AV267" s="63"/>
      <c r="AW267" s="4"/>
      <c r="AX267" s="62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>
      <c r="A268" s="4"/>
      <c r="B268" s="4"/>
      <c r="C268" s="64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9"/>
      <c r="U268" s="62"/>
      <c r="V268" s="62"/>
      <c r="W268" s="62"/>
      <c r="X268" s="4"/>
      <c r="Y268" s="19"/>
      <c r="Z268" s="4"/>
      <c r="AA268" s="4"/>
      <c r="AB268" s="4"/>
      <c r="AC268" s="4"/>
      <c r="AD268" s="4"/>
      <c r="AE268" s="4"/>
      <c r="AF268" s="19"/>
      <c r="AG268" s="4"/>
      <c r="AH268" s="4"/>
      <c r="AI268" s="4"/>
      <c r="AJ268" s="4"/>
      <c r="AK268" s="4"/>
      <c r="AL268" s="62"/>
      <c r="AM268" s="19"/>
      <c r="AN268" s="4"/>
      <c r="AO268" s="4"/>
      <c r="AP268" s="4"/>
      <c r="AQ268" s="63"/>
      <c r="AR268" s="63"/>
      <c r="AS268" s="63"/>
      <c r="AT268" s="63"/>
      <c r="AU268" s="63"/>
      <c r="AV268" s="63"/>
      <c r="AW268" s="4"/>
      <c r="AX268" s="62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>
      <c r="A269" s="4"/>
      <c r="B269" s="4"/>
      <c r="C269" s="64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9"/>
      <c r="U269" s="62"/>
      <c r="V269" s="62"/>
      <c r="W269" s="62"/>
      <c r="X269" s="4"/>
      <c r="Y269" s="19"/>
      <c r="Z269" s="4"/>
      <c r="AA269" s="4"/>
      <c r="AB269" s="4"/>
      <c r="AC269" s="4"/>
      <c r="AD269" s="4"/>
      <c r="AE269" s="4"/>
      <c r="AF269" s="19"/>
      <c r="AG269" s="4"/>
      <c r="AH269" s="4"/>
      <c r="AI269" s="4"/>
      <c r="AJ269" s="4"/>
      <c r="AK269" s="4"/>
      <c r="AL269" s="62"/>
      <c r="AM269" s="19"/>
      <c r="AN269" s="4"/>
      <c r="AO269" s="4"/>
      <c r="AP269" s="4"/>
      <c r="AQ269" s="63"/>
      <c r="AR269" s="63"/>
      <c r="AS269" s="63"/>
      <c r="AT269" s="63"/>
      <c r="AU269" s="63"/>
      <c r="AV269" s="63"/>
      <c r="AW269" s="4"/>
      <c r="AX269" s="62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>
      <c r="A270" s="4"/>
      <c r="B270" s="4"/>
      <c r="C270" s="64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9"/>
      <c r="U270" s="62"/>
      <c r="V270" s="62"/>
      <c r="W270" s="62"/>
      <c r="X270" s="4"/>
      <c r="Y270" s="19"/>
      <c r="Z270" s="4"/>
      <c r="AA270" s="4"/>
      <c r="AB270" s="4"/>
      <c r="AC270" s="4"/>
      <c r="AD270" s="4"/>
      <c r="AE270" s="4"/>
      <c r="AF270" s="19"/>
      <c r="AG270" s="4"/>
      <c r="AH270" s="4"/>
      <c r="AI270" s="4"/>
      <c r="AJ270" s="4"/>
      <c r="AK270" s="4"/>
      <c r="AL270" s="62"/>
      <c r="AM270" s="19"/>
      <c r="AN270" s="4"/>
      <c r="AO270" s="4"/>
      <c r="AP270" s="4"/>
      <c r="AQ270" s="63"/>
      <c r="AR270" s="63"/>
      <c r="AS270" s="63"/>
      <c r="AT270" s="63"/>
      <c r="AU270" s="63"/>
      <c r="AV270" s="63"/>
      <c r="AW270" s="4"/>
      <c r="AX270" s="62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>
      <c r="A271" s="4"/>
      <c r="B271" s="4"/>
      <c r="C271" s="64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19"/>
      <c r="U271" s="62"/>
      <c r="V271" s="62"/>
      <c r="W271" s="62"/>
      <c r="X271" s="4"/>
      <c r="Y271" s="19"/>
      <c r="Z271" s="4"/>
      <c r="AA271" s="4"/>
      <c r="AB271" s="4"/>
      <c r="AC271" s="4"/>
      <c r="AD271" s="4"/>
      <c r="AE271" s="4"/>
      <c r="AF271" s="19"/>
      <c r="AG271" s="4"/>
      <c r="AH271" s="4"/>
      <c r="AI271" s="4"/>
      <c r="AJ271" s="4"/>
      <c r="AK271" s="4"/>
      <c r="AL271" s="62"/>
      <c r="AM271" s="19"/>
      <c r="AN271" s="4"/>
      <c r="AO271" s="4"/>
      <c r="AP271" s="4"/>
      <c r="AQ271" s="63"/>
      <c r="AR271" s="63"/>
      <c r="AS271" s="63"/>
      <c r="AT271" s="63"/>
      <c r="AU271" s="63"/>
      <c r="AV271" s="63"/>
      <c r="AW271" s="4"/>
      <c r="AX271" s="62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>
      <c r="A272" s="4"/>
      <c r="B272" s="4"/>
      <c r="C272" s="64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19"/>
      <c r="U272" s="62"/>
      <c r="V272" s="62"/>
      <c r="W272" s="62"/>
      <c r="X272" s="4"/>
      <c r="Y272" s="19"/>
      <c r="Z272" s="4"/>
      <c r="AA272" s="4"/>
      <c r="AB272" s="4"/>
      <c r="AC272" s="4"/>
      <c r="AD272" s="4"/>
      <c r="AE272" s="4"/>
      <c r="AF272" s="19"/>
      <c r="AG272" s="4"/>
      <c r="AH272" s="4"/>
      <c r="AI272" s="4"/>
      <c r="AJ272" s="4"/>
      <c r="AK272" s="4"/>
      <c r="AL272" s="62"/>
      <c r="AM272" s="19"/>
      <c r="AN272" s="4"/>
      <c r="AO272" s="4"/>
      <c r="AP272" s="4"/>
      <c r="AQ272" s="63"/>
      <c r="AR272" s="63"/>
      <c r="AS272" s="63"/>
      <c r="AT272" s="63"/>
      <c r="AU272" s="63"/>
      <c r="AV272" s="63"/>
      <c r="AW272" s="4"/>
      <c r="AX272" s="62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>
      <c r="A273" s="4"/>
      <c r="B273" s="4"/>
      <c r="C273" s="64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19"/>
      <c r="U273" s="62"/>
      <c r="V273" s="62"/>
      <c r="W273" s="62"/>
      <c r="X273" s="4"/>
      <c r="Y273" s="19"/>
      <c r="Z273" s="4"/>
      <c r="AA273" s="4"/>
      <c r="AB273" s="4"/>
      <c r="AC273" s="4"/>
      <c r="AD273" s="4"/>
      <c r="AE273" s="4"/>
      <c r="AF273" s="19"/>
      <c r="AG273" s="4"/>
      <c r="AH273" s="4"/>
      <c r="AI273" s="4"/>
      <c r="AJ273" s="4"/>
      <c r="AK273" s="4"/>
      <c r="AL273" s="62"/>
      <c r="AM273" s="19"/>
      <c r="AN273" s="4"/>
      <c r="AO273" s="4"/>
      <c r="AP273" s="4"/>
      <c r="AQ273" s="63"/>
      <c r="AR273" s="63"/>
      <c r="AS273" s="63"/>
      <c r="AT273" s="63"/>
      <c r="AU273" s="63"/>
      <c r="AV273" s="63"/>
      <c r="AW273" s="4"/>
      <c r="AX273" s="62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>
      <c r="A274" s="4"/>
      <c r="B274" s="4"/>
      <c r="C274" s="64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19"/>
      <c r="U274" s="62"/>
      <c r="V274" s="62"/>
      <c r="W274" s="62"/>
      <c r="X274" s="4"/>
      <c r="Y274" s="19"/>
      <c r="Z274" s="4"/>
      <c r="AA274" s="4"/>
      <c r="AB274" s="4"/>
      <c r="AC274" s="4"/>
      <c r="AD274" s="4"/>
      <c r="AE274" s="4"/>
      <c r="AF274" s="19"/>
      <c r="AG274" s="4"/>
      <c r="AH274" s="4"/>
      <c r="AI274" s="4"/>
      <c r="AJ274" s="4"/>
      <c r="AK274" s="4"/>
      <c r="AL274" s="62"/>
      <c r="AM274" s="19"/>
      <c r="AN274" s="4"/>
      <c r="AO274" s="4"/>
      <c r="AP274" s="4"/>
      <c r="AQ274" s="63"/>
      <c r="AR274" s="63"/>
      <c r="AS274" s="63"/>
      <c r="AT274" s="63"/>
      <c r="AU274" s="63"/>
      <c r="AV274" s="63"/>
      <c r="AW274" s="4"/>
      <c r="AX274" s="62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>
      <c r="A275" s="4"/>
      <c r="B275" s="4"/>
      <c r="C275" s="64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19"/>
      <c r="U275" s="62"/>
      <c r="V275" s="62"/>
      <c r="W275" s="62"/>
      <c r="X275" s="4"/>
      <c r="Y275" s="19"/>
      <c r="Z275" s="4"/>
      <c r="AA275" s="4"/>
      <c r="AB275" s="4"/>
      <c r="AC275" s="4"/>
      <c r="AD275" s="4"/>
      <c r="AE275" s="4"/>
      <c r="AF275" s="19"/>
      <c r="AG275" s="4"/>
      <c r="AH275" s="4"/>
      <c r="AI275" s="4"/>
      <c r="AJ275" s="4"/>
      <c r="AK275" s="4"/>
      <c r="AL275" s="62"/>
      <c r="AM275" s="19"/>
      <c r="AN275" s="4"/>
      <c r="AO275" s="4"/>
      <c r="AP275" s="4"/>
      <c r="AQ275" s="63"/>
      <c r="AR275" s="63"/>
      <c r="AS275" s="63"/>
      <c r="AT275" s="63"/>
      <c r="AU275" s="63"/>
      <c r="AV275" s="63"/>
      <c r="AW275" s="4"/>
      <c r="AX275" s="62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>
      <c r="A276" s="4"/>
      <c r="B276" s="4"/>
      <c r="C276" s="64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19"/>
      <c r="U276" s="62"/>
      <c r="V276" s="62"/>
      <c r="W276" s="62"/>
      <c r="X276" s="4"/>
      <c r="Y276" s="19"/>
      <c r="Z276" s="4"/>
      <c r="AA276" s="4"/>
      <c r="AB276" s="4"/>
      <c r="AC276" s="4"/>
      <c r="AD276" s="4"/>
      <c r="AE276" s="4"/>
      <c r="AF276" s="19"/>
      <c r="AG276" s="4"/>
      <c r="AH276" s="4"/>
      <c r="AI276" s="4"/>
      <c r="AJ276" s="4"/>
      <c r="AK276" s="4"/>
      <c r="AL276" s="62"/>
      <c r="AM276" s="19"/>
      <c r="AN276" s="4"/>
      <c r="AO276" s="4"/>
      <c r="AP276" s="4"/>
      <c r="AQ276" s="63"/>
      <c r="AR276" s="63"/>
      <c r="AS276" s="63"/>
      <c r="AT276" s="63"/>
      <c r="AU276" s="63"/>
      <c r="AV276" s="63"/>
      <c r="AW276" s="4"/>
      <c r="AX276" s="62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>
      <c r="A277" s="4"/>
      <c r="B277" s="4"/>
      <c r="C277" s="64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19"/>
      <c r="U277" s="62"/>
      <c r="V277" s="62"/>
      <c r="W277" s="62"/>
      <c r="X277" s="4"/>
      <c r="Y277" s="19"/>
      <c r="Z277" s="4"/>
      <c r="AA277" s="4"/>
      <c r="AB277" s="4"/>
      <c r="AC277" s="4"/>
      <c r="AD277" s="4"/>
      <c r="AE277" s="4"/>
      <c r="AF277" s="19"/>
      <c r="AG277" s="4"/>
      <c r="AH277" s="4"/>
      <c r="AI277" s="4"/>
      <c r="AJ277" s="4"/>
      <c r="AK277" s="4"/>
      <c r="AL277" s="62"/>
      <c r="AM277" s="19"/>
      <c r="AN277" s="4"/>
      <c r="AO277" s="4"/>
      <c r="AP277" s="4"/>
      <c r="AQ277" s="63"/>
      <c r="AR277" s="63"/>
      <c r="AS277" s="63"/>
      <c r="AT277" s="63"/>
      <c r="AU277" s="63"/>
      <c r="AV277" s="63"/>
      <c r="AW277" s="4"/>
      <c r="AX277" s="62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>
      <c r="A278" s="4"/>
      <c r="B278" s="4"/>
      <c r="C278" s="64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19"/>
      <c r="U278" s="62"/>
      <c r="V278" s="62"/>
      <c r="W278" s="62"/>
      <c r="X278" s="4"/>
      <c r="Y278" s="19"/>
      <c r="Z278" s="4"/>
      <c r="AA278" s="4"/>
      <c r="AB278" s="4"/>
      <c r="AC278" s="4"/>
      <c r="AD278" s="4"/>
      <c r="AE278" s="4"/>
      <c r="AF278" s="19"/>
      <c r="AG278" s="4"/>
      <c r="AH278" s="4"/>
      <c r="AI278" s="4"/>
      <c r="AJ278" s="4"/>
      <c r="AK278" s="4"/>
      <c r="AL278" s="62"/>
      <c r="AM278" s="19"/>
      <c r="AN278" s="4"/>
      <c r="AO278" s="4"/>
      <c r="AP278" s="4"/>
      <c r="AQ278" s="63"/>
      <c r="AR278" s="63"/>
      <c r="AS278" s="63"/>
      <c r="AT278" s="63"/>
      <c r="AU278" s="63"/>
      <c r="AV278" s="63"/>
      <c r="AW278" s="4"/>
      <c r="AX278" s="62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>
      <c r="A279" s="4"/>
      <c r="B279" s="4"/>
      <c r="C279" s="64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19"/>
      <c r="U279" s="62"/>
      <c r="V279" s="62"/>
      <c r="W279" s="62"/>
      <c r="X279" s="4"/>
      <c r="Y279" s="19"/>
      <c r="Z279" s="4"/>
      <c r="AA279" s="4"/>
      <c r="AB279" s="4"/>
      <c r="AC279" s="4"/>
      <c r="AD279" s="4"/>
      <c r="AE279" s="4"/>
      <c r="AF279" s="19"/>
      <c r="AG279" s="4"/>
      <c r="AH279" s="4"/>
      <c r="AI279" s="4"/>
      <c r="AJ279" s="4"/>
      <c r="AK279" s="4"/>
      <c r="AL279" s="62"/>
      <c r="AM279" s="19"/>
      <c r="AN279" s="4"/>
      <c r="AO279" s="4"/>
      <c r="AP279" s="4"/>
      <c r="AQ279" s="63"/>
      <c r="AR279" s="63"/>
      <c r="AS279" s="63"/>
      <c r="AT279" s="63"/>
      <c r="AU279" s="63"/>
      <c r="AV279" s="63"/>
      <c r="AW279" s="4"/>
      <c r="AX279" s="62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>
      <c r="A280" s="4"/>
      <c r="B280" s="4"/>
      <c r="C280" s="64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19"/>
      <c r="U280" s="62"/>
      <c r="V280" s="62"/>
      <c r="W280" s="62"/>
      <c r="X280" s="4"/>
      <c r="Y280" s="19"/>
      <c r="Z280" s="4"/>
      <c r="AA280" s="4"/>
      <c r="AB280" s="4"/>
      <c r="AC280" s="4"/>
      <c r="AD280" s="4"/>
      <c r="AE280" s="4"/>
      <c r="AF280" s="19"/>
      <c r="AG280" s="4"/>
      <c r="AH280" s="4"/>
      <c r="AI280" s="4"/>
      <c r="AJ280" s="4"/>
      <c r="AK280" s="4"/>
      <c r="AL280" s="62"/>
      <c r="AM280" s="19"/>
      <c r="AN280" s="4"/>
      <c r="AO280" s="4"/>
      <c r="AP280" s="4"/>
      <c r="AQ280" s="63"/>
      <c r="AR280" s="63"/>
      <c r="AS280" s="63"/>
      <c r="AT280" s="63"/>
      <c r="AU280" s="63"/>
      <c r="AV280" s="63"/>
      <c r="AW280" s="4"/>
      <c r="AX280" s="62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>
      <c r="A281" s="4"/>
      <c r="B281" s="4"/>
      <c r="C281" s="64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19"/>
      <c r="U281" s="62"/>
      <c r="V281" s="62"/>
      <c r="W281" s="62"/>
      <c r="X281" s="4"/>
      <c r="Y281" s="19"/>
      <c r="Z281" s="4"/>
      <c r="AA281" s="4"/>
      <c r="AB281" s="4"/>
      <c r="AC281" s="4"/>
      <c r="AD281" s="4"/>
      <c r="AE281" s="4"/>
      <c r="AF281" s="19"/>
      <c r="AG281" s="4"/>
      <c r="AH281" s="4"/>
      <c r="AI281" s="4"/>
      <c r="AJ281" s="4"/>
      <c r="AK281" s="4"/>
      <c r="AL281" s="62"/>
      <c r="AM281" s="19"/>
      <c r="AN281" s="4"/>
      <c r="AO281" s="4"/>
      <c r="AP281" s="4"/>
      <c r="AQ281" s="63"/>
      <c r="AR281" s="63"/>
      <c r="AS281" s="63"/>
      <c r="AT281" s="63"/>
      <c r="AU281" s="63"/>
      <c r="AV281" s="63"/>
      <c r="AW281" s="4"/>
      <c r="AX281" s="62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>
      <c r="A282" s="4"/>
      <c r="B282" s="4"/>
      <c r="C282" s="64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19"/>
      <c r="U282" s="62"/>
      <c r="V282" s="62"/>
      <c r="W282" s="62"/>
      <c r="X282" s="4"/>
      <c r="Y282" s="19"/>
      <c r="Z282" s="4"/>
      <c r="AA282" s="4"/>
      <c r="AB282" s="4"/>
      <c r="AC282" s="4"/>
      <c r="AD282" s="4"/>
      <c r="AE282" s="4"/>
      <c r="AF282" s="19"/>
      <c r="AG282" s="4"/>
      <c r="AH282" s="4"/>
      <c r="AI282" s="4"/>
      <c r="AJ282" s="4"/>
      <c r="AK282" s="4"/>
      <c r="AL282" s="62"/>
      <c r="AM282" s="19"/>
      <c r="AN282" s="4"/>
      <c r="AO282" s="4"/>
      <c r="AP282" s="4"/>
      <c r="AQ282" s="63"/>
      <c r="AR282" s="63"/>
      <c r="AS282" s="63"/>
      <c r="AT282" s="63"/>
      <c r="AU282" s="63"/>
      <c r="AV282" s="63"/>
      <c r="AW282" s="4"/>
      <c r="AX282" s="62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>
      <c r="A283" s="4"/>
      <c r="B283" s="4"/>
      <c r="C283" s="64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19"/>
      <c r="U283" s="62"/>
      <c r="V283" s="62"/>
      <c r="W283" s="62"/>
      <c r="X283" s="4"/>
      <c r="Y283" s="19"/>
      <c r="Z283" s="4"/>
      <c r="AA283" s="4"/>
      <c r="AB283" s="4"/>
      <c r="AC283" s="4"/>
      <c r="AD283" s="4"/>
      <c r="AE283" s="4"/>
      <c r="AF283" s="19"/>
      <c r="AG283" s="4"/>
      <c r="AH283" s="4"/>
      <c r="AI283" s="4"/>
      <c r="AJ283" s="4"/>
      <c r="AK283" s="4"/>
      <c r="AL283" s="62"/>
      <c r="AM283" s="19"/>
      <c r="AN283" s="4"/>
      <c r="AO283" s="4"/>
      <c r="AP283" s="4"/>
      <c r="AQ283" s="63"/>
      <c r="AR283" s="63"/>
      <c r="AS283" s="63"/>
      <c r="AT283" s="63"/>
      <c r="AU283" s="63"/>
      <c r="AV283" s="63"/>
      <c r="AW283" s="4"/>
      <c r="AX283" s="62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>
      <c r="A284" s="4"/>
      <c r="B284" s="4"/>
      <c r="C284" s="64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19"/>
      <c r="U284" s="62"/>
      <c r="V284" s="62"/>
      <c r="W284" s="62"/>
      <c r="X284" s="4"/>
      <c r="Y284" s="19"/>
      <c r="Z284" s="4"/>
      <c r="AA284" s="4"/>
      <c r="AB284" s="4"/>
      <c r="AC284" s="4"/>
      <c r="AD284" s="4"/>
      <c r="AE284" s="4"/>
      <c r="AF284" s="19"/>
      <c r="AG284" s="4"/>
      <c r="AH284" s="4"/>
      <c r="AI284" s="4"/>
      <c r="AJ284" s="4"/>
      <c r="AK284" s="4"/>
      <c r="AL284" s="62"/>
      <c r="AM284" s="19"/>
      <c r="AN284" s="4"/>
      <c r="AO284" s="4"/>
      <c r="AP284" s="4"/>
      <c r="AQ284" s="63"/>
      <c r="AR284" s="63"/>
      <c r="AS284" s="63"/>
      <c r="AT284" s="63"/>
      <c r="AU284" s="63"/>
      <c r="AV284" s="63"/>
      <c r="AW284" s="4"/>
      <c r="AX284" s="62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>
      <c r="A285" s="4"/>
      <c r="B285" s="4"/>
      <c r="C285" s="64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19"/>
      <c r="U285" s="62"/>
      <c r="V285" s="62"/>
      <c r="W285" s="62"/>
      <c r="X285" s="4"/>
      <c r="Y285" s="19"/>
      <c r="Z285" s="4"/>
      <c r="AA285" s="4"/>
      <c r="AB285" s="4"/>
      <c r="AC285" s="4"/>
      <c r="AD285" s="4"/>
      <c r="AE285" s="4"/>
      <c r="AF285" s="19"/>
      <c r="AG285" s="4"/>
      <c r="AH285" s="4"/>
      <c r="AI285" s="4"/>
      <c r="AJ285" s="4"/>
      <c r="AK285" s="4"/>
      <c r="AL285" s="62"/>
      <c r="AM285" s="19"/>
      <c r="AN285" s="4"/>
      <c r="AO285" s="4"/>
      <c r="AP285" s="4"/>
      <c r="AQ285" s="63"/>
      <c r="AR285" s="63"/>
      <c r="AS285" s="63"/>
      <c r="AT285" s="63"/>
      <c r="AU285" s="63"/>
      <c r="AV285" s="63"/>
      <c r="AW285" s="4"/>
      <c r="AX285" s="62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>
      <c r="A286" s="4"/>
      <c r="B286" s="4"/>
      <c r="C286" s="64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19"/>
      <c r="U286" s="62"/>
      <c r="V286" s="62"/>
      <c r="W286" s="62"/>
      <c r="X286" s="4"/>
      <c r="Y286" s="19"/>
      <c r="Z286" s="4"/>
      <c r="AA286" s="4"/>
      <c r="AB286" s="4"/>
      <c r="AC286" s="4"/>
      <c r="AD286" s="4"/>
      <c r="AE286" s="4"/>
      <c r="AF286" s="19"/>
      <c r="AG286" s="4"/>
      <c r="AH286" s="4"/>
      <c r="AI286" s="4"/>
      <c r="AJ286" s="4"/>
      <c r="AK286" s="4"/>
      <c r="AL286" s="62"/>
      <c r="AM286" s="19"/>
      <c r="AN286" s="4"/>
      <c r="AO286" s="4"/>
      <c r="AP286" s="4"/>
      <c r="AQ286" s="63"/>
      <c r="AR286" s="63"/>
      <c r="AS286" s="63"/>
      <c r="AT286" s="63"/>
      <c r="AU286" s="63"/>
      <c r="AV286" s="63"/>
      <c r="AW286" s="4"/>
      <c r="AX286" s="62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>
      <c r="A287" s="4"/>
      <c r="B287" s="4"/>
      <c r="C287" s="64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9"/>
      <c r="U287" s="62"/>
      <c r="V287" s="62"/>
      <c r="W287" s="62"/>
      <c r="X287" s="4"/>
      <c r="Y287" s="19"/>
      <c r="Z287" s="4"/>
      <c r="AA287" s="4"/>
      <c r="AB287" s="4"/>
      <c r="AC287" s="4"/>
      <c r="AD287" s="4"/>
      <c r="AE287" s="4"/>
      <c r="AF287" s="19"/>
      <c r="AG287" s="4"/>
      <c r="AH287" s="4"/>
      <c r="AI287" s="4"/>
      <c r="AJ287" s="4"/>
      <c r="AK287" s="4"/>
      <c r="AL287" s="62"/>
      <c r="AM287" s="19"/>
      <c r="AN287" s="4"/>
      <c r="AO287" s="4"/>
      <c r="AP287" s="4"/>
      <c r="AQ287" s="63"/>
      <c r="AR287" s="63"/>
      <c r="AS287" s="63"/>
      <c r="AT287" s="63"/>
      <c r="AU287" s="63"/>
      <c r="AV287" s="63"/>
      <c r="AW287" s="4"/>
      <c r="AX287" s="62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>
      <c r="A288" s="4"/>
      <c r="B288" s="4"/>
      <c r="C288" s="64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19"/>
      <c r="U288" s="62"/>
      <c r="V288" s="62"/>
      <c r="W288" s="62"/>
      <c r="X288" s="4"/>
      <c r="Y288" s="19"/>
      <c r="Z288" s="4"/>
      <c r="AA288" s="4"/>
      <c r="AB288" s="4"/>
      <c r="AC288" s="4"/>
      <c r="AD288" s="4"/>
      <c r="AE288" s="4"/>
      <c r="AF288" s="19"/>
      <c r="AG288" s="4"/>
      <c r="AH288" s="4"/>
      <c r="AI288" s="4"/>
      <c r="AJ288" s="4"/>
      <c r="AK288" s="4"/>
      <c r="AL288" s="62"/>
      <c r="AM288" s="19"/>
      <c r="AN288" s="4"/>
      <c r="AO288" s="4"/>
      <c r="AP288" s="4"/>
      <c r="AQ288" s="63"/>
      <c r="AR288" s="63"/>
      <c r="AS288" s="63"/>
      <c r="AT288" s="63"/>
      <c r="AU288" s="63"/>
      <c r="AV288" s="63"/>
      <c r="AW288" s="4"/>
      <c r="AX288" s="62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>
      <c r="A289" s="4"/>
      <c r="B289" s="4"/>
      <c r="C289" s="64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19"/>
      <c r="U289" s="62"/>
      <c r="V289" s="62"/>
      <c r="W289" s="62"/>
      <c r="X289" s="4"/>
      <c r="Y289" s="19"/>
      <c r="Z289" s="4"/>
      <c r="AA289" s="4"/>
      <c r="AB289" s="4"/>
      <c r="AC289" s="4"/>
      <c r="AD289" s="4"/>
      <c r="AE289" s="4"/>
      <c r="AF289" s="19"/>
      <c r="AG289" s="4"/>
      <c r="AH289" s="4"/>
      <c r="AI289" s="4"/>
      <c r="AJ289" s="4"/>
      <c r="AK289" s="4"/>
      <c r="AL289" s="62"/>
      <c r="AM289" s="19"/>
      <c r="AN289" s="4"/>
      <c r="AO289" s="4"/>
      <c r="AP289" s="4"/>
      <c r="AQ289" s="63"/>
      <c r="AR289" s="63"/>
      <c r="AS289" s="63"/>
      <c r="AT289" s="63"/>
      <c r="AU289" s="63"/>
      <c r="AV289" s="63"/>
      <c r="AW289" s="4"/>
      <c r="AX289" s="62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>
      <c r="A290" s="4"/>
      <c r="B290" s="4"/>
      <c r="C290" s="64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9"/>
      <c r="U290" s="62"/>
      <c r="V290" s="62"/>
      <c r="W290" s="62"/>
      <c r="X290" s="4"/>
      <c r="Y290" s="19"/>
      <c r="Z290" s="4"/>
      <c r="AA290" s="4"/>
      <c r="AB290" s="4"/>
      <c r="AC290" s="4"/>
      <c r="AD290" s="4"/>
      <c r="AE290" s="4"/>
      <c r="AF290" s="19"/>
      <c r="AG290" s="4"/>
      <c r="AH290" s="4"/>
      <c r="AI290" s="4"/>
      <c r="AJ290" s="4"/>
      <c r="AK290" s="4"/>
      <c r="AL290" s="62"/>
      <c r="AM290" s="19"/>
      <c r="AN290" s="4"/>
      <c r="AO290" s="4"/>
      <c r="AP290" s="4"/>
      <c r="AQ290" s="63"/>
      <c r="AR290" s="63"/>
      <c r="AS290" s="63"/>
      <c r="AT290" s="63"/>
      <c r="AU290" s="63"/>
      <c r="AV290" s="63"/>
      <c r="AW290" s="4"/>
      <c r="AX290" s="62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>
      <c r="A291" s="4"/>
      <c r="B291" s="4"/>
      <c r="C291" s="64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9"/>
      <c r="U291" s="62"/>
      <c r="V291" s="62"/>
      <c r="W291" s="62"/>
      <c r="X291" s="4"/>
      <c r="Y291" s="19"/>
      <c r="Z291" s="4"/>
      <c r="AA291" s="4"/>
      <c r="AB291" s="4"/>
      <c r="AC291" s="4"/>
      <c r="AD291" s="4"/>
      <c r="AE291" s="4"/>
      <c r="AF291" s="19"/>
      <c r="AG291" s="4"/>
      <c r="AH291" s="4"/>
      <c r="AI291" s="4"/>
      <c r="AJ291" s="4"/>
      <c r="AK291" s="4"/>
      <c r="AL291" s="62"/>
      <c r="AM291" s="19"/>
      <c r="AN291" s="4"/>
      <c r="AO291" s="4"/>
      <c r="AP291" s="4"/>
      <c r="AQ291" s="63"/>
      <c r="AR291" s="63"/>
      <c r="AS291" s="63"/>
      <c r="AT291" s="63"/>
      <c r="AU291" s="63"/>
      <c r="AV291" s="63"/>
      <c r="AW291" s="4"/>
      <c r="AX291" s="62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>
      <c r="A292" s="4"/>
      <c r="B292" s="4"/>
      <c r="C292" s="64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9"/>
      <c r="U292" s="62"/>
      <c r="V292" s="62"/>
      <c r="W292" s="62"/>
      <c r="X292" s="4"/>
      <c r="Y292" s="19"/>
      <c r="Z292" s="4"/>
      <c r="AA292" s="4"/>
      <c r="AB292" s="4"/>
      <c r="AC292" s="4"/>
      <c r="AD292" s="4"/>
      <c r="AE292" s="4"/>
      <c r="AF292" s="19"/>
      <c r="AG292" s="4"/>
      <c r="AH292" s="4"/>
      <c r="AI292" s="4"/>
      <c r="AJ292" s="4"/>
      <c r="AK292" s="4"/>
      <c r="AL292" s="62"/>
      <c r="AM292" s="19"/>
      <c r="AN292" s="4"/>
      <c r="AO292" s="4"/>
      <c r="AP292" s="4"/>
      <c r="AQ292" s="63"/>
      <c r="AR292" s="63"/>
      <c r="AS292" s="63"/>
      <c r="AT292" s="63"/>
      <c r="AU292" s="63"/>
      <c r="AV292" s="63"/>
      <c r="AW292" s="4"/>
      <c r="AX292" s="62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>
      <c r="A293" s="4"/>
      <c r="B293" s="4"/>
      <c r="C293" s="64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9"/>
      <c r="U293" s="62"/>
      <c r="V293" s="62"/>
      <c r="W293" s="62"/>
      <c r="X293" s="4"/>
      <c r="Y293" s="19"/>
      <c r="Z293" s="4"/>
      <c r="AA293" s="4"/>
      <c r="AB293" s="4"/>
      <c r="AC293" s="4"/>
      <c r="AD293" s="4"/>
      <c r="AE293" s="4"/>
      <c r="AF293" s="19"/>
      <c r="AG293" s="4"/>
      <c r="AH293" s="4"/>
      <c r="AI293" s="4"/>
      <c r="AJ293" s="4"/>
      <c r="AK293" s="4"/>
      <c r="AL293" s="62"/>
      <c r="AM293" s="19"/>
      <c r="AN293" s="4"/>
      <c r="AO293" s="4"/>
      <c r="AP293" s="4"/>
      <c r="AQ293" s="63"/>
      <c r="AR293" s="63"/>
      <c r="AS293" s="63"/>
      <c r="AT293" s="63"/>
      <c r="AU293" s="63"/>
      <c r="AV293" s="63"/>
      <c r="AW293" s="4"/>
      <c r="AX293" s="62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>
      <c r="A294" s="4"/>
      <c r="B294" s="4"/>
      <c r="C294" s="64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9"/>
      <c r="U294" s="62"/>
      <c r="V294" s="62"/>
      <c r="W294" s="62"/>
      <c r="X294" s="4"/>
      <c r="Y294" s="19"/>
      <c r="Z294" s="4"/>
      <c r="AA294" s="4"/>
      <c r="AB294" s="4"/>
      <c r="AC294" s="4"/>
      <c r="AD294" s="4"/>
      <c r="AE294" s="4"/>
      <c r="AF294" s="19"/>
      <c r="AG294" s="4"/>
      <c r="AH294" s="4"/>
      <c r="AI294" s="4"/>
      <c r="AJ294" s="4"/>
      <c r="AK294" s="4"/>
      <c r="AL294" s="62"/>
      <c r="AM294" s="19"/>
      <c r="AN294" s="4"/>
      <c r="AO294" s="4"/>
      <c r="AP294" s="4"/>
      <c r="AQ294" s="63"/>
      <c r="AR294" s="63"/>
      <c r="AS294" s="63"/>
      <c r="AT294" s="63"/>
      <c r="AU294" s="63"/>
      <c r="AV294" s="63"/>
      <c r="AW294" s="4"/>
      <c r="AX294" s="62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>
      <c r="A295" s="4"/>
      <c r="B295" s="4"/>
      <c r="C295" s="64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9"/>
      <c r="U295" s="62"/>
      <c r="V295" s="62"/>
      <c r="W295" s="62"/>
      <c r="X295" s="4"/>
      <c r="Y295" s="19"/>
      <c r="Z295" s="4"/>
      <c r="AA295" s="4"/>
      <c r="AB295" s="4"/>
      <c r="AC295" s="4"/>
      <c r="AD295" s="4"/>
      <c r="AE295" s="4"/>
      <c r="AF295" s="19"/>
      <c r="AG295" s="4"/>
      <c r="AH295" s="4"/>
      <c r="AI295" s="4"/>
      <c r="AJ295" s="4"/>
      <c r="AK295" s="4"/>
      <c r="AL295" s="62"/>
      <c r="AM295" s="19"/>
      <c r="AN295" s="4"/>
      <c r="AO295" s="4"/>
      <c r="AP295" s="4"/>
      <c r="AQ295" s="63"/>
      <c r="AR295" s="63"/>
      <c r="AS295" s="63"/>
      <c r="AT295" s="63"/>
      <c r="AU295" s="63"/>
      <c r="AV295" s="63"/>
      <c r="AW295" s="4"/>
      <c r="AX295" s="62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>
      <c r="A296" s="4"/>
      <c r="B296" s="4"/>
      <c r="C296" s="64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9"/>
      <c r="U296" s="62"/>
      <c r="V296" s="62"/>
      <c r="W296" s="62"/>
      <c r="X296" s="4"/>
      <c r="Y296" s="19"/>
      <c r="Z296" s="4"/>
      <c r="AA296" s="4"/>
      <c r="AB296" s="4"/>
      <c r="AC296" s="4"/>
      <c r="AD296" s="4"/>
      <c r="AE296" s="4"/>
      <c r="AF296" s="19"/>
      <c r="AG296" s="4"/>
      <c r="AH296" s="4"/>
      <c r="AI296" s="4"/>
      <c r="AJ296" s="4"/>
      <c r="AK296" s="4"/>
      <c r="AL296" s="62"/>
      <c r="AM296" s="19"/>
      <c r="AN296" s="4"/>
      <c r="AO296" s="4"/>
      <c r="AP296" s="4"/>
      <c r="AQ296" s="63"/>
      <c r="AR296" s="63"/>
      <c r="AS296" s="63"/>
      <c r="AT296" s="63"/>
      <c r="AU296" s="63"/>
      <c r="AV296" s="63"/>
      <c r="AW296" s="4"/>
      <c r="AX296" s="62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>
      <c r="A297" s="4"/>
      <c r="B297" s="4"/>
      <c r="C297" s="64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9"/>
      <c r="U297" s="62"/>
      <c r="V297" s="62"/>
      <c r="W297" s="62"/>
      <c r="X297" s="4"/>
      <c r="Y297" s="19"/>
      <c r="Z297" s="4"/>
      <c r="AA297" s="4"/>
      <c r="AB297" s="4"/>
      <c r="AC297" s="4"/>
      <c r="AD297" s="4"/>
      <c r="AE297" s="4"/>
      <c r="AF297" s="19"/>
      <c r="AG297" s="4"/>
      <c r="AH297" s="4"/>
      <c r="AI297" s="4"/>
      <c r="AJ297" s="4"/>
      <c r="AK297" s="4"/>
      <c r="AL297" s="62"/>
      <c r="AM297" s="19"/>
      <c r="AN297" s="4"/>
      <c r="AO297" s="4"/>
      <c r="AP297" s="4"/>
      <c r="AQ297" s="63"/>
      <c r="AR297" s="63"/>
      <c r="AS297" s="63"/>
      <c r="AT297" s="63"/>
      <c r="AU297" s="63"/>
      <c r="AV297" s="63"/>
      <c r="AW297" s="4"/>
      <c r="AX297" s="62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>
      <c r="A298" s="4"/>
      <c r="B298" s="4"/>
      <c r="C298" s="64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9"/>
      <c r="U298" s="62"/>
      <c r="V298" s="62"/>
      <c r="W298" s="62"/>
      <c r="X298" s="4"/>
      <c r="Y298" s="19"/>
      <c r="Z298" s="4"/>
      <c r="AA298" s="4"/>
      <c r="AB298" s="4"/>
      <c r="AC298" s="4"/>
      <c r="AD298" s="4"/>
      <c r="AE298" s="4"/>
      <c r="AF298" s="19"/>
      <c r="AG298" s="4"/>
      <c r="AH298" s="4"/>
      <c r="AI298" s="4"/>
      <c r="AJ298" s="4"/>
      <c r="AK298" s="4"/>
      <c r="AL298" s="62"/>
      <c r="AM298" s="19"/>
      <c r="AN298" s="4"/>
      <c r="AO298" s="4"/>
      <c r="AP298" s="4"/>
      <c r="AQ298" s="63"/>
      <c r="AR298" s="63"/>
      <c r="AS298" s="63"/>
      <c r="AT298" s="63"/>
      <c r="AU298" s="63"/>
      <c r="AV298" s="63"/>
      <c r="AW298" s="4"/>
      <c r="AX298" s="62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>
      <c r="A299" s="4"/>
      <c r="B299" s="4"/>
      <c r="C299" s="64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9"/>
      <c r="U299" s="62"/>
      <c r="V299" s="62"/>
      <c r="W299" s="62"/>
      <c r="X299" s="4"/>
      <c r="Y299" s="19"/>
      <c r="Z299" s="4"/>
      <c r="AA299" s="4"/>
      <c r="AB299" s="4"/>
      <c r="AC299" s="4"/>
      <c r="AD299" s="4"/>
      <c r="AE299" s="4"/>
      <c r="AF299" s="19"/>
      <c r="AG299" s="4"/>
      <c r="AH299" s="4"/>
      <c r="AI299" s="4"/>
      <c r="AJ299" s="4"/>
      <c r="AK299" s="4"/>
      <c r="AL299" s="62"/>
      <c r="AM299" s="19"/>
      <c r="AN299" s="4"/>
      <c r="AO299" s="4"/>
      <c r="AP299" s="4"/>
      <c r="AQ299" s="63"/>
      <c r="AR299" s="63"/>
      <c r="AS299" s="63"/>
      <c r="AT299" s="63"/>
      <c r="AU299" s="63"/>
      <c r="AV299" s="63"/>
      <c r="AW299" s="4"/>
      <c r="AX299" s="62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>
      <c r="A300" s="4"/>
      <c r="B300" s="4"/>
      <c r="C300" s="64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9"/>
      <c r="U300" s="62"/>
      <c r="V300" s="62"/>
      <c r="W300" s="62"/>
      <c r="X300" s="4"/>
      <c r="Y300" s="19"/>
      <c r="Z300" s="4"/>
      <c r="AA300" s="4"/>
      <c r="AB300" s="4"/>
      <c r="AC300" s="4"/>
      <c r="AD300" s="4"/>
      <c r="AE300" s="4"/>
      <c r="AF300" s="19"/>
      <c r="AG300" s="4"/>
      <c r="AH300" s="4"/>
      <c r="AI300" s="4"/>
      <c r="AJ300" s="4"/>
      <c r="AK300" s="4"/>
      <c r="AL300" s="62"/>
      <c r="AM300" s="19"/>
      <c r="AN300" s="4"/>
      <c r="AO300" s="4"/>
      <c r="AP300" s="4"/>
      <c r="AQ300" s="63"/>
      <c r="AR300" s="63"/>
      <c r="AS300" s="63"/>
      <c r="AT300" s="63"/>
      <c r="AU300" s="63"/>
      <c r="AV300" s="63"/>
      <c r="AW300" s="4"/>
      <c r="AX300" s="62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>
      <c r="A301" s="4"/>
      <c r="B301" s="4"/>
      <c r="C301" s="64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9"/>
      <c r="U301" s="62"/>
      <c r="V301" s="62"/>
      <c r="W301" s="62"/>
      <c r="X301" s="4"/>
      <c r="Y301" s="19"/>
      <c r="Z301" s="4"/>
      <c r="AA301" s="4"/>
      <c r="AB301" s="4"/>
      <c r="AC301" s="4"/>
      <c r="AD301" s="4"/>
      <c r="AE301" s="4"/>
      <c r="AF301" s="19"/>
      <c r="AG301" s="4"/>
      <c r="AH301" s="4"/>
      <c r="AI301" s="4"/>
      <c r="AJ301" s="4"/>
      <c r="AK301" s="4"/>
      <c r="AL301" s="62"/>
      <c r="AM301" s="19"/>
      <c r="AN301" s="4"/>
      <c r="AO301" s="4"/>
      <c r="AP301" s="4"/>
      <c r="AQ301" s="63"/>
      <c r="AR301" s="63"/>
      <c r="AS301" s="63"/>
      <c r="AT301" s="63"/>
      <c r="AU301" s="63"/>
      <c r="AV301" s="63"/>
      <c r="AW301" s="4"/>
      <c r="AX301" s="62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>
      <c r="A302" s="4"/>
      <c r="B302" s="4"/>
      <c r="C302" s="64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9"/>
      <c r="U302" s="62"/>
      <c r="V302" s="62"/>
      <c r="W302" s="62"/>
      <c r="X302" s="4"/>
      <c r="Y302" s="19"/>
      <c r="Z302" s="4"/>
      <c r="AA302" s="4"/>
      <c r="AB302" s="4"/>
      <c r="AC302" s="4"/>
      <c r="AD302" s="4"/>
      <c r="AE302" s="4"/>
      <c r="AF302" s="19"/>
      <c r="AG302" s="4"/>
      <c r="AH302" s="4"/>
      <c r="AI302" s="4"/>
      <c r="AJ302" s="4"/>
      <c r="AK302" s="4"/>
      <c r="AL302" s="62"/>
      <c r="AM302" s="19"/>
      <c r="AN302" s="4"/>
      <c r="AO302" s="4"/>
      <c r="AP302" s="4"/>
      <c r="AQ302" s="63"/>
      <c r="AR302" s="63"/>
      <c r="AS302" s="63"/>
      <c r="AT302" s="63"/>
      <c r="AU302" s="63"/>
      <c r="AV302" s="63"/>
      <c r="AW302" s="4"/>
      <c r="AX302" s="62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>
      <c r="A303" s="4"/>
      <c r="B303" s="4"/>
      <c r="C303" s="64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9"/>
      <c r="U303" s="62"/>
      <c r="V303" s="62"/>
      <c r="W303" s="62"/>
      <c r="X303" s="4"/>
      <c r="Y303" s="19"/>
      <c r="Z303" s="4"/>
      <c r="AA303" s="4"/>
      <c r="AB303" s="4"/>
      <c r="AC303" s="4"/>
      <c r="AD303" s="4"/>
      <c r="AE303" s="4"/>
      <c r="AF303" s="19"/>
      <c r="AG303" s="4"/>
      <c r="AH303" s="4"/>
      <c r="AI303" s="4"/>
      <c r="AJ303" s="4"/>
      <c r="AK303" s="4"/>
      <c r="AL303" s="62"/>
      <c r="AM303" s="19"/>
      <c r="AN303" s="4"/>
      <c r="AO303" s="4"/>
      <c r="AP303" s="4"/>
      <c r="AQ303" s="63"/>
      <c r="AR303" s="63"/>
      <c r="AS303" s="63"/>
      <c r="AT303" s="63"/>
      <c r="AU303" s="63"/>
      <c r="AV303" s="63"/>
      <c r="AW303" s="4"/>
      <c r="AX303" s="62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>
      <c r="A304" s="4"/>
      <c r="B304" s="4"/>
      <c r="C304" s="64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9"/>
      <c r="U304" s="62"/>
      <c r="V304" s="62"/>
      <c r="W304" s="62"/>
      <c r="X304" s="4"/>
      <c r="Y304" s="19"/>
      <c r="Z304" s="4"/>
      <c r="AA304" s="4"/>
      <c r="AB304" s="4"/>
      <c r="AC304" s="4"/>
      <c r="AD304" s="4"/>
      <c r="AE304" s="4"/>
      <c r="AF304" s="19"/>
      <c r="AG304" s="4"/>
      <c r="AH304" s="4"/>
      <c r="AI304" s="4"/>
      <c r="AJ304" s="4"/>
      <c r="AK304" s="4"/>
      <c r="AL304" s="62"/>
      <c r="AM304" s="19"/>
      <c r="AN304" s="4"/>
      <c r="AO304" s="4"/>
      <c r="AP304" s="4"/>
      <c r="AQ304" s="63"/>
      <c r="AR304" s="63"/>
      <c r="AS304" s="63"/>
      <c r="AT304" s="63"/>
      <c r="AU304" s="63"/>
      <c r="AV304" s="63"/>
      <c r="AW304" s="4"/>
      <c r="AX304" s="62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>
      <c r="A305" s="4"/>
      <c r="B305" s="4"/>
      <c r="C305" s="64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9"/>
      <c r="U305" s="62"/>
      <c r="V305" s="62"/>
      <c r="W305" s="62"/>
      <c r="X305" s="4"/>
      <c r="Y305" s="19"/>
      <c r="Z305" s="4"/>
      <c r="AA305" s="4"/>
      <c r="AB305" s="4"/>
      <c r="AC305" s="4"/>
      <c r="AD305" s="4"/>
      <c r="AE305" s="4"/>
      <c r="AF305" s="19"/>
      <c r="AG305" s="4"/>
      <c r="AH305" s="4"/>
      <c r="AI305" s="4"/>
      <c r="AJ305" s="4"/>
      <c r="AK305" s="4"/>
      <c r="AL305" s="62"/>
      <c r="AM305" s="19"/>
      <c r="AN305" s="4"/>
      <c r="AO305" s="4"/>
      <c r="AP305" s="4"/>
      <c r="AQ305" s="63"/>
      <c r="AR305" s="63"/>
      <c r="AS305" s="63"/>
      <c r="AT305" s="63"/>
      <c r="AU305" s="63"/>
      <c r="AV305" s="63"/>
      <c r="AW305" s="4"/>
      <c r="AX305" s="62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>
      <c r="A306" s="4"/>
      <c r="B306" s="4"/>
      <c r="C306" s="64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9"/>
      <c r="U306" s="62"/>
      <c r="V306" s="62"/>
      <c r="W306" s="62"/>
      <c r="X306" s="4"/>
      <c r="Y306" s="19"/>
      <c r="Z306" s="4"/>
      <c r="AA306" s="4"/>
      <c r="AB306" s="4"/>
      <c r="AC306" s="4"/>
      <c r="AD306" s="4"/>
      <c r="AE306" s="4"/>
      <c r="AF306" s="19"/>
      <c r="AG306" s="4"/>
      <c r="AH306" s="4"/>
      <c r="AI306" s="4"/>
      <c r="AJ306" s="4"/>
      <c r="AK306" s="4"/>
      <c r="AL306" s="62"/>
      <c r="AM306" s="19"/>
      <c r="AN306" s="4"/>
      <c r="AO306" s="4"/>
      <c r="AP306" s="4"/>
      <c r="AQ306" s="63"/>
      <c r="AR306" s="63"/>
      <c r="AS306" s="63"/>
      <c r="AT306" s="63"/>
      <c r="AU306" s="63"/>
      <c r="AV306" s="63"/>
      <c r="AW306" s="4"/>
      <c r="AX306" s="62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>
      <c r="A307" s="4"/>
      <c r="B307" s="4"/>
      <c r="C307" s="64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9"/>
      <c r="U307" s="62"/>
      <c r="V307" s="62"/>
      <c r="W307" s="62"/>
      <c r="X307" s="4"/>
      <c r="Y307" s="19"/>
      <c r="Z307" s="4"/>
      <c r="AA307" s="4"/>
      <c r="AB307" s="4"/>
      <c r="AC307" s="4"/>
      <c r="AD307" s="4"/>
      <c r="AE307" s="4"/>
      <c r="AF307" s="19"/>
      <c r="AG307" s="4"/>
      <c r="AH307" s="4"/>
      <c r="AI307" s="4"/>
      <c r="AJ307" s="4"/>
      <c r="AK307" s="4"/>
      <c r="AL307" s="62"/>
      <c r="AM307" s="19"/>
      <c r="AN307" s="4"/>
      <c r="AO307" s="4"/>
      <c r="AP307" s="4"/>
      <c r="AQ307" s="63"/>
      <c r="AR307" s="63"/>
      <c r="AS307" s="63"/>
      <c r="AT307" s="63"/>
      <c r="AU307" s="63"/>
      <c r="AV307" s="63"/>
      <c r="AW307" s="4"/>
      <c r="AX307" s="62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>
      <c r="A308" s="4"/>
      <c r="B308" s="4"/>
      <c r="C308" s="64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9"/>
      <c r="U308" s="62"/>
      <c r="V308" s="62"/>
      <c r="W308" s="62"/>
      <c r="X308" s="4"/>
      <c r="Y308" s="19"/>
      <c r="Z308" s="4"/>
      <c r="AA308" s="4"/>
      <c r="AB308" s="4"/>
      <c r="AC308" s="4"/>
      <c r="AD308" s="4"/>
      <c r="AE308" s="4"/>
      <c r="AF308" s="19"/>
      <c r="AG308" s="4"/>
      <c r="AH308" s="4"/>
      <c r="AI308" s="4"/>
      <c r="AJ308" s="4"/>
      <c r="AK308" s="4"/>
      <c r="AL308" s="62"/>
      <c r="AM308" s="19"/>
      <c r="AN308" s="4"/>
      <c r="AO308" s="4"/>
      <c r="AP308" s="4"/>
      <c r="AQ308" s="63"/>
      <c r="AR308" s="63"/>
      <c r="AS308" s="63"/>
      <c r="AT308" s="63"/>
      <c r="AU308" s="63"/>
      <c r="AV308" s="63"/>
      <c r="AW308" s="4"/>
      <c r="AX308" s="62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>
      <c r="A309" s="4"/>
      <c r="B309" s="4"/>
      <c r="C309" s="64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9"/>
      <c r="U309" s="62"/>
      <c r="V309" s="62"/>
      <c r="W309" s="62"/>
      <c r="X309" s="4"/>
      <c r="Y309" s="19"/>
      <c r="Z309" s="4"/>
      <c r="AA309" s="4"/>
      <c r="AB309" s="4"/>
      <c r="AC309" s="4"/>
      <c r="AD309" s="4"/>
      <c r="AE309" s="4"/>
      <c r="AF309" s="19"/>
      <c r="AG309" s="4"/>
      <c r="AH309" s="4"/>
      <c r="AI309" s="4"/>
      <c r="AJ309" s="4"/>
      <c r="AK309" s="4"/>
      <c r="AL309" s="62"/>
      <c r="AM309" s="19"/>
      <c r="AN309" s="4"/>
      <c r="AO309" s="4"/>
      <c r="AP309" s="4"/>
      <c r="AQ309" s="63"/>
      <c r="AR309" s="63"/>
      <c r="AS309" s="63"/>
      <c r="AT309" s="63"/>
      <c r="AU309" s="63"/>
      <c r="AV309" s="63"/>
      <c r="AW309" s="4"/>
      <c r="AX309" s="62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>
      <c r="A310" s="4"/>
      <c r="B310" s="4"/>
      <c r="C310" s="64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9"/>
      <c r="U310" s="62"/>
      <c r="V310" s="62"/>
      <c r="W310" s="62"/>
      <c r="X310" s="4"/>
      <c r="Y310" s="19"/>
      <c r="Z310" s="4"/>
      <c r="AA310" s="4"/>
      <c r="AB310" s="4"/>
      <c r="AC310" s="4"/>
      <c r="AD310" s="4"/>
      <c r="AE310" s="4"/>
      <c r="AF310" s="19"/>
      <c r="AG310" s="4"/>
      <c r="AH310" s="4"/>
      <c r="AI310" s="4"/>
      <c r="AJ310" s="4"/>
      <c r="AK310" s="4"/>
      <c r="AL310" s="62"/>
      <c r="AM310" s="19"/>
      <c r="AN310" s="4"/>
      <c r="AO310" s="4"/>
      <c r="AP310" s="4"/>
      <c r="AQ310" s="63"/>
      <c r="AR310" s="63"/>
      <c r="AS310" s="63"/>
      <c r="AT310" s="63"/>
      <c r="AU310" s="63"/>
      <c r="AV310" s="63"/>
      <c r="AW310" s="4"/>
      <c r="AX310" s="62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>
      <c r="A311" s="4"/>
      <c r="B311" s="4"/>
      <c r="C311" s="64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9"/>
      <c r="U311" s="62"/>
      <c r="V311" s="62"/>
      <c r="W311" s="62"/>
      <c r="X311" s="4"/>
      <c r="Y311" s="19"/>
      <c r="Z311" s="4"/>
      <c r="AA311" s="4"/>
      <c r="AB311" s="4"/>
      <c r="AC311" s="4"/>
      <c r="AD311" s="4"/>
      <c r="AE311" s="4"/>
      <c r="AF311" s="19"/>
      <c r="AG311" s="4"/>
      <c r="AH311" s="4"/>
      <c r="AI311" s="4"/>
      <c r="AJ311" s="4"/>
      <c r="AK311" s="4"/>
      <c r="AL311" s="62"/>
      <c r="AM311" s="19"/>
      <c r="AN311" s="4"/>
      <c r="AO311" s="4"/>
      <c r="AP311" s="4"/>
      <c r="AQ311" s="63"/>
      <c r="AR311" s="63"/>
      <c r="AS311" s="63"/>
      <c r="AT311" s="63"/>
      <c r="AU311" s="63"/>
      <c r="AV311" s="63"/>
      <c r="AW311" s="4"/>
      <c r="AX311" s="62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>
      <c r="A312" s="4"/>
      <c r="B312" s="4"/>
      <c r="C312" s="64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9"/>
      <c r="U312" s="62"/>
      <c r="V312" s="62"/>
      <c r="W312" s="62"/>
      <c r="X312" s="4"/>
      <c r="Y312" s="19"/>
      <c r="Z312" s="4"/>
      <c r="AA312" s="4"/>
      <c r="AB312" s="4"/>
      <c r="AC312" s="4"/>
      <c r="AD312" s="4"/>
      <c r="AE312" s="4"/>
      <c r="AF312" s="19"/>
      <c r="AG312" s="4"/>
      <c r="AH312" s="4"/>
      <c r="AI312" s="4"/>
      <c r="AJ312" s="4"/>
      <c r="AK312" s="4"/>
      <c r="AL312" s="62"/>
      <c r="AM312" s="19"/>
      <c r="AN312" s="4"/>
      <c r="AO312" s="4"/>
      <c r="AP312" s="4"/>
      <c r="AQ312" s="63"/>
      <c r="AR312" s="63"/>
      <c r="AS312" s="63"/>
      <c r="AT312" s="63"/>
      <c r="AU312" s="63"/>
      <c r="AV312" s="63"/>
      <c r="AW312" s="4"/>
      <c r="AX312" s="62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>
      <c r="A313" s="4"/>
      <c r="B313" s="4"/>
      <c r="C313" s="64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9"/>
      <c r="U313" s="62"/>
      <c r="V313" s="62"/>
      <c r="W313" s="62"/>
      <c r="X313" s="4"/>
      <c r="Y313" s="19"/>
      <c r="Z313" s="4"/>
      <c r="AA313" s="4"/>
      <c r="AB313" s="4"/>
      <c r="AC313" s="4"/>
      <c r="AD313" s="4"/>
      <c r="AE313" s="4"/>
      <c r="AF313" s="19"/>
      <c r="AG313" s="4"/>
      <c r="AH313" s="4"/>
      <c r="AI313" s="4"/>
      <c r="AJ313" s="4"/>
      <c r="AK313" s="4"/>
      <c r="AL313" s="62"/>
      <c r="AM313" s="19"/>
      <c r="AN313" s="4"/>
      <c r="AO313" s="4"/>
      <c r="AP313" s="4"/>
      <c r="AQ313" s="63"/>
      <c r="AR313" s="63"/>
      <c r="AS313" s="63"/>
      <c r="AT313" s="63"/>
      <c r="AU313" s="63"/>
      <c r="AV313" s="63"/>
      <c r="AW313" s="4"/>
      <c r="AX313" s="62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>
      <c r="A314" s="4"/>
      <c r="B314" s="4"/>
      <c r="C314" s="64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19"/>
      <c r="U314" s="62"/>
      <c r="V314" s="62"/>
      <c r="W314" s="62"/>
      <c r="X314" s="4"/>
      <c r="Y314" s="19"/>
      <c r="Z314" s="4"/>
      <c r="AA314" s="4"/>
      <c r="AB314" s="4"/>
      <c r="AC314" s="4"/>
      <c r="AD314" s="4"/>
      <c r="AE314" s="4"/>
      <c r="AF314" s="19"/>
      <c r="AG314" s="4"/>
      <c r="AH314" s="4"/>
      <c r="AI314" s="4"/>
      <c r="AJ314" s="4"/>
      <c r="AK314" s="4"/>
      <c r="AL314" s="62"/>
      <c r="AM314" s="19"/>
      <c r="AN314" s="4"/>
      <c r="AO314" s="4"/>
      <c r="AP314" s="4"/>
      <c r="AQ314" s="63"/>
      <c r="AR314" s="63"/>
      <c r="AS314" s="63"/>
      <c r="AT314" s="63"/>
      <c r="AU314" s="63"/>
      <c r="AV314" s="63"/>
      <c r="AW314" s="4"/>
      <c r="AX314" s="62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>
      <c r="A315" s="4"/>
      <c r="B315" s="4"/>
      <c r="C315" s="64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19"/>
      <c r="U315" s="62"/>
      <c r="V315" s="62"/>
      <c r="W315" s="62"/>
      <c r="X315" s="4"/>
      <c r="Y315" s="19"/>
      <c r="Z315" s="4"/>
      <c r="AA315" s="4"/>
      <c r="AB315" s="4"/>
      <c r="AC315" s="4"/>
      <c r="AD315" s="4"/>
      <c r="AE315" s="4"/>
      <c r="AF315" s="19"/>
      <c r="AG315" s="4"/>
      <c r="AH315" s="4"/>
      <c r="AI315" s="4"/>
      <c r="AJ315" s="4"/>
      <c r="AK315" s="4"/>
      <c r="AL315" s="62"/>
      <c r="AM315" s="19"/>
      <c r="AN315" s="4"/>
      <c r="AO315" s="4"/>
      <c r="AP315" s="4"/>
      <c r="AQ315" s="63"/>
      <c r="AR315" s="63"/>
      <c r="AS315" s="63"/>
      <c r="AT315" s="63"/>
      <c r="AU315" s="63"/>
      <c r="AV315" s="63"/>
      <c r="AW315" s="4"/>
      <c r="AX315" s="62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>
      <c r="A316" s="4"/>
      <c r="B316" s="4"/>
      <c r="C316" s="64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19"/>
      <c r="U316" s="62"/>
      <c r="V316" s="62"/>
      <c r="W316" s="62"/>
      <c r="X316" s="4"/>
      <c r="Y316" s="19"/>
      <c r="Z316" s="4"/>
      <c r="AA316" s="4"/>
      <c r="AB316" s="4"/>
      <c r="AC316" s="4"/>
      <c r="AD316" s="4"/>
      <c r="AE316" s="4"/>
      <c r="AF316" s="19"/>
      <c r="AG316" s="4"/>
      <c r="AH316" s="4"/>
      <c r="AI316" s="4"/>
      <c r="AJ316" s="4"/>
      <c r="AK316" s="4"/>
      <c r="AL316" s="62"/>
      <c r="AM316" s="19"/>
      <c r="AN316" s="4"/>
      <c r="AO316" s="4"/>
      <c r="AP316" s="4"/>
      <c r="AQ316" s="63"/>
      <c r="AR316" s="63"/>
      <c r="AS316" s="63"/>
      <c r="AT316" s="63"/>
      <c r="AU316" s="63"/>
      <c r="AV316" s="63"/>
      <c r="AW316" s="4"/>
      <c r="AX316" s="62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>
      <c r="A317" s="4"/>
      <c r="B317" s="4"/>
      <c r="C317" s="64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19"/>
      <c r="U317" s="62"/>
      <c r="V317" s="62"/>
      <c r="W317" s="62"/>
      <c r="X317" s="4"/>
      <c r="Y317" s="19"/>
      <c r="Z317" s="4"/>
      <c r="AA317" s="4"/>
      <c r="AB317" s="4"/>
      <c r="AC317" s="4"/>
      <c r="AD317" s="4"/>
      <c r="AE317" s="4"/>
      <c r="AF317" s="19"/>
      <c r="AG317" s="4"/>
      <c r="AH317" s="4"/>
      <c r="AI317" s="4"/>
      <c r="AJ317" s="4"/>
      <c r="AK317" s="4"/>
      <c r="AL317" s="62"/>
      <c r="AM317" s="19"/>
      <c r="AN317" s="4"/>
      <c r="AO317" s="4"/>
      <c r="AP317" s="4"/>
      <c r="AQ317" s="63"/>
      <c r="AR317" s="63"/>
      <c r="AS317" s="63"/>
      <c r="AT317" s="63"/>
      <c r="AU317" s="63"/>
      <c r="AV317" s="63"/>
      <c r="AW317" s="4"/>
      <c r="AX317" s="62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>
      <c r="A318" s="4"/>
      <c r="B318" s="4"/>
      <c r="C318" s="64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19"/>
      <c r="U318" s="62"/>
      <c r="V318" s="62"/>
      <c r="W318" s="62"/>
      <c r="X318" s="4"/>
      <c r="Y318" s="19"/>
      <c r="Z318" s="4"/>
      <c r="AA318" s="4"/>
      <c r="AB318" s="4"/>
      <c r="AC318" s="4"/>
      <c r="AD318" s="4"/>
      <c r="AE318" s="4"/>
      <c r="AF318" s="19"/>
      <c r="AG318" s="4"/>
      <c r="AH318" s="4"/>
      <c r="AI318" s="4"/>
      <c r="AJ318" s="4"/>
      <c r="AK318" s="4"/>
      <c r="AL318" s="62"/>
      <c r="AM318" s="19"/>
      <c r="AN318" s="4"/>
      <c r="AO318" s="4"/>
      <c r="AP318" s="4"/>
      <c r="AQ318" s="63"/>
      <c r="AR318" s="63"/>
      <c r="AS318" s="63"/>
      <c r="AT318" s="63"/>
      <c r="AU318" s="63"/>
      <c r="AV318" s="63"/>
      <c r="AW318" s="4"/>
      <c r="AX318" s="62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>
      <c r="A319" s="4"/>
      <c r="B319" s="4"/>
      <c r="C319" s="64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19"/>
      <c r="U319" s="62"/>
      <c r="V319" s="62"/>
      <c r="W319" s="62"/>
      <c r="X319" s="4"/>
      <c r="Y319" s="19"/>
      <c r="Z319" s="4"/>
      <c r="AA319" s="4"/>
      <c r="AB319" s="4"/>
      <c r="AC319" s="4"/>
      <c r="AD319" s="4"/>
      <c r="AE319" s="4"/>
      <c r="AF319" s="19"/>
      <c r="AG319" s="4"/>
      <c r="AH319" s="4"/>
      <c r="AI319" s="4"/>
      <c r="AJ319" s="4"/>
      <c r="AK319" s="4"/>
      <c r="AL319" s="62"/>
      <c r="AM319" s="19"/>
      <c r="AN319" s="4"/>
      <c r="AO319" s="4"/>
      <c r="AP319" s="4"/>
      <c r="AQ319" s="63"/>
      <c r="AR319" s="63"/>
      <c r="AS319" s="63"/>
      <c r="AT319" s="63"/>
      <c r="AU319" s="63"/>
      <c r="AV319" s="63"/>
      <c r="AW319" s="4"/>
      <c r="AX319" s="62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>
      <c r="A320" s="4"/>
      <c r="B320" s="4"/>
      <c r="C320" s="64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19"/>
      <c r="U320" s="62"/>
      <c r="V320" s="62"/>
      <c r="W320" s="62"/>
      <c r="X320" s="4"/>
      <c r="Y320" s="19"/>
      <c r="Z320" s="4"/>
      <c r="AA320" s="4"/>
      <c r="AB320" s="4"/>
      <c r="AC320" s="4"/>
      <c r="AD320" s="4"/>
      <c r="AE320" s="4"/>
      <c r="AF320" s="19"/>
      <c r="AG320" s="4"/>
      <c r="AH320" s="4"/>
      <c r="AI320" s="4"/>
      <c r="AJ320" s="4"/>
      <c r="AK320" s="4"/>
      <c r="AL320" s="62"/>
      <c r="AM320" s="19"/>
      <c r="AN320" s="4"/>
      <c r="AO320" s="4"/>
      <c r="AP320" s="4"/>
      <c r="AQ320" s="63"/>
      <c r="AR320" s="63"/>
      <c r="AS320" s="63"/>
      <c r="AT320" s="63"/>
      <c r="AU320" s="63"/>
      <c r="AV320" s="63"/>
      <c r="AW320" s="4"/>
      <c r="AX320" s="62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>
      <c r="A321" s="4"/>
      <c r="B321" s="4"/>
      <c r="C321" s="64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19"/>
      <c r="U321" s="62"/>
      <c r="V321" s="62"/>
      <c r="W321" s="62"/>
      <c r="X321" s="4"/>
      <c r="Y321" s="19"/>
      <c r="Z321" s="4"/>
      <c r="AA321" s="4"/>
      <c r="AB321" s="4"/>
      <c r="AC321" s="4"/>
      <c r="AD321" s="4"/>
      <c r="AE321" s="4"/>
      <c r="AF321" s="19"/>
      <c r="AG321" s="4"/>
      <c r="AH321" s="4"/>
      <c r="AI321" s="4"/>
      <c r="AJ321" s="4"/>
      <c r="AK321" s="4"/>
      <c r="AL321" s="62"/>
      <c r="AM321" s="19"/>
      <c r="AN321" s="4"/>
      <c r="AO321" s="4"/>
      <c r="AP321" s="4"/>
      <c r="AQ321" s="63"/>
      <c r="AR321" s="63"/>
      <c r="AS321" s="63"/>
      <c r="AT321" s="63"/>
      <c r="AU321" s="63"/>
      <c r="AV321" s="63"/>
      <c r="AW321" s="4"/>
      <c r="AX321" s="62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>
      <c r="A322" s="4"/>
      <c r="B322" s="4"/>
      <c r="C322" s="64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19"/>
      <c r="U322" s="62"/>
      <c r="V322" s="62"/>
      <c r="W322" s="62"/>
      <c r="X322" s="4"/>
      <c r="Y322" s="19"/>
      <c r="Z322" s="4"/>
      <c r="AA322" s="4"/>
      <c r="AB322" s="4"/>
      <c r="AC322" s="4"/>
      <c r="AD322" s="4"/>
      <c r="AE322" s="4"/>
      <c r="AF322" s="19"/>
      <c r="AG322" s="4"/>
      <c r="AH322" s="4"/>
      <c r="AI322" s="4"/>
      <c r="AJ322" s="4"/>
      <c r="AK322" s="4"/>
      <c r="AL322" s="62"/>
      <c r="AM322" s="19"/>
      <c r="AN322" s="4"/>
      <c r="AO322" s="4"/>
      <c r="AP322" s="4"/>
      <c r="AQ322" s="63"/>
      <c r="AR322" s="63"/>
      <c r="AS322" s="63"/>
      <c r="AT322" s="63"/>
      <c r="AU322" s="63"/>
      <c r="AV322" s="63"/>
      <c r="AW322" s="4"/>
      <c r="AX322" s="62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>
      <c r="A323" s="4"/>
      <c r="B323" s="4"/>
      <c r="C323" s="64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19"/>
      <c r="U323" s="62"/>
      <c r="V323" s="62"/>
      <c r="W323" s="62"/>
      <c r="X323" s="4"/>
      <c r="Y323" s="19"/>
      <c r="Z323" s="4"/>
      <c r="AA323" s="4"/>
      <c r="AB323" s="4"/>
      <c r="AC323" s="4"/>
      <c r="AD323" s="4"/>
      <c r="AE323" s="4"/>
      <c r="AF323" s="19"/>
      <c r="AG323" s="4"/>
      <c r="AH323" s="4"/>
      <c r="AI323" s="4"/>
      <c r="AJ323" s="4"/>
      <c r="AK323" s="4"/>
      <c r="AL323" s="62"/>
      <c r="AM323" s="19"/>
      <c r="AN323" s="4"/>
      <c r="AO323" s="4"/>
      <c r="AP323" s="4"/>
      <c r="AQ323" s="63"/>
      <c r="AR323" s="63"/>
      <c r="AS323" s="63"/>
      <c r="AT323" s="63"/>
      <c r="AU323" s="63"/>
      <c r="AV323" s="63"/>
      <c r="AW323" s="4"/>
      <c r="AX323" s="62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>
      <c r="A324" s="4"/>
      <c r="B324" s="4"/>
      <c r="C324" s="64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9"/>
      <c r="U324" s="62"/>
      <c r="V324" s="62"/>
      <c r="W324" s="62"/>
      <c r="X324" s="4"/>
      <c r="Y324" s="19"/>
      <c r="Z324" s="4"/>
      <c r="AA324" s="4"/>
      <c r="AB324" s="4"/>
      <c r="AC324" s="4"/>
      <c r="AD324" s="4"/>
      <c r="AE324" s="4"/>
      <c r="AF324" s="19"/>
      <c r="AG324" s="4"/>
      <c r="AH324" s="4"/>
      <c r="AI324" s="4"/>
      <c r="AJ324" s="4"/>
      <c r="AK324" s="4"/>
      <c r="AL324" s="62"/>
      <c r="AM324" s="19"/>
      <c r="AN324" s="4"/>
      <c r="AO324" s="4"/>
      <c r="AP324" s="4"/>
      <c r="AQ324" s="63"/>
      <c r="AR324" s="63"/>
      <c r="AS324" s="63"/>
      <c r="AT324" s="63"/>
      <c r="AU324" s="63"/>
      <c r="AV324" s="63"/>
      <c r="AW324" s="4"/>
      <c r="AX324" s="62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>
      <c r="A325" s="4"/>
      <c r="B325" s="4"/>
      <c r="C325" s="64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19"/>
      <c r="U325" s="62"/>
      <c r="V325" s="62"/>
      <c r="W325" s="62"/>
      <c r="X325" s="4"/>
      <c r="Y325" s="19"/>
      <c r="Z325" s="4"/>
      <c r="AA325" s="4"/>
      <c r="AB325" s="4"/>
      <c r="AC325" s="4"/>
      <c r="AD325" s="4"/>
      <c r="AE325" s="4"/>
      <c r="AF325" s="19"/>
      <c r="AG325" s="4"/>
      <c r="AH325" s="4"/>
      <c r="AI325" s="4"/>
      <c r="AJ325" s="4"/>
      <c r="AK325" s="4"/>
      <c r="AL325" s="62"/>
      <c r="AM325" s="19"/>
      <c r="AN325" s="4"/>
      <c r="AO325" s="4"/>
      <c r="AP325" s="4"/>
      <c r="AQ325" s="63"/>
      <c r="AR325" s="63"/>
      <c r="AS325" s="63"/>
      <c r="AT325" s="63"/>
      <c r="AU325" s="63"/>
      <c r="AV325" s="63"/>
      <c r="AW325" s="4"/>
      <c r="AX325" s="62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>
      <c r="A326" s="4"/>
      <c r="B326" s="4"/>
      <c r="C326" s="64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19"/>
      <c r="U326" s="62"/>
      <c r="V326" s="62"/>
      <c r="W326" s="62"/>
      <c r="X326" s="4"/>
      <c r="Y326" s="19"/>
      <c r="Z326" s="4"/>
      <c r="AA326" s="4"/>
      <c r="AB326" s="4"/>
      <c r="AC326" s="4"/>
      <c r="AD326" s="4"/>
      <c r="AE326" s="4"/>
      <c r="AF326" s="19"/>
      <c r="AG326" s="4"/>
      <c r="AH326" s="4"/>
      <c r="AI326" s="4"/>
      <c r="AJ326" s="4"/>
      <c r="AK326" s="4"/>
      <c r="AL326" s="62"/>
      <c r="AM326" s="19"/>
      <c r="AN326" s="4"/>
      <c r="AO326" s="4"/>
      <c r="AP326" s="4"/>
      <c r="AQ326" s="63"/>
      <c r="AR326" s="63"/>
      <c r="AS326" s="63"/>
      <c r="AT326" s="63"/>
      <c r="AU326" s="63"/>
      <c r="AV326" s="63"/>
      <c r="AW326" s="4"/>
      <c r="AX326" s="62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>
      <c r="A327" s="4"/>
      <c r="B327" s="4"/>
      <c r="C327" s="64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19"/>
      <c r="U327" s="62"/>
      <c r="V327" s="62"/>
      <c r="W327" s="62"/>
      <c r="X327" s="4"/>
      <c r="Y327" s="19"/>
      <c r="Z327" s="4"/>
      <c r="AA327" s="4"/>
      <c r="AB327" s="4"/>
      <c r="AC327" s="4"/>
      <c r="AD327" s="4"/>
      <c r="AE327" s="4"/>
      <c r="AF327" s="19"/>
      <c r="AG327" s="4"/>
      <c r="AH327" s="4"/>
      <c r="AI327" s="4"/>
      <c r="AJ327" s="4"/>
      <c r="AK327" s="4"/>
      <c r="AL327" s="62"/>
      <c r="AM327" s="19"/>
      <c r="AN327" s="4"/>
      <c r="AO327" s="4"/>
      <c r="AP327" s="4"/>
      <c r="AQ327" s="63"/>
      <c r="AR327" s="63"/>
      <c r="AS327" s="63"/>
      <c r="AT327" s="63"/>
      <c r="AU327" s="63"/>
      <c r="AV327" s="63"/>
      <c r="AW327" s="4"/>
      <c r="AX327" s="62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>
      <c r="A328" s="4"/>
      <c r="B328" s="4"/>
      <c r="C328" s="64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19"/>
      <c r="U328" s="62"/>
      <c r="V328" s="62"/>
      <c r="W328" s="62"/>
      <c r="X328" s="4"/>
      <c r="Y328" s="19"/>
      <c r="Z328" s="4"/>
      <c r="AA328" s="4"/>
      <c r="AB328" s="4"/>
      <c r="AC328" s="4"/>
      <c r="AD328" s="4"/>
      <c r="AE328" s="4"/>
      <c r="AF328" s="19"/>
      <c r="AG328" s="4"/>
      <c r="AH328" s="4"/>
      <c r="AI328" s="4"/>
      <c r="AJ328" s="4"/>
      <c r="AK328" s="4"/>
      <c r="AL328" s="62"/>
      <c r="AM328" s="19"/>
      <c r="AN328" s="4"/>
      <c r="AO328" s="4"/>
      <c r="AP328" s="4"/>
      <c r="AQ328" s="63"/>
      <c r="AR328" s="63"/>
      <c r="AS328" s="63"/>
      <c r="AT328" s="63"/>
      <c r="AU328" s="63"/>
      <c r="AV328" s="63"/>
      <c r="AW328" s="4"/>
      <c r="AX328" s="62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>
      <c r="A329" s="4"/>
      <c r="B329" s="4"/>
      <c r="C329" s="64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19"/>
      <c r="U329" s="62"/>
      <c r="V329" s="62"/>
      <c r="W329" s="62"/>
      <c r="X329" s="4"/>
      <c r="Y329" s="19"/>
      <c r="Z329" s="4"/>
      <c r="AA329" s="4"/>
      <c r="AB329" s="4"/>
      <c r="AC329" s="4"/>
      <c r="AD329" s="4"/>
      <c r="AE329" s="4"/>
      <c r="AF329" s="19"/>
      <c r="AG329" s="4"/>
      <c r="AH329" s="4"/>
      <c r="AI329" s="4"/>
      <c r="AJ329" s="4"/>
      <c r="AK329" s="4"/>
      <c r="AL329" s="62"/>
      <c r="AM329" s="19"/>
      <c r="AN329" s="4"/>
      <c r="AO329" s="4"/>
      <c r="AP329" s="4"/>
      <c r="AQ329" s="63"/>
      <c r="AR329" s="63"/>
      <c r="AS329" s="63"/>
      <c r="AT329" s="63"/>
      <c r="AU329" s="63"/>
      <c r="AV329" s="63"/>
      <c r="AW329" s="4"/>
      <c r="AX329" s="62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>
      <c r="A330" s="4"/>
      <c r="B330" s="4"/>
      <c r="C330" s="64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19"/>
      <c r="U330" s="62"/>
      <c r="V330" s="62"/>
      <c r="W330" s="62"/>
      <c r="X330" s="4"/>
      <c r="Y330" s="19"/>
      <c r="Z330" s="4"/>
      <c r="AA330" s="4"/>
      <c r="AB330" s="4"/>
      <c r="AC330" s="4"/>
      <c r="AD330" s="4"/>
      <c r="AE330" s="4"/>
      <c r="AF330" s="19"/>
      <c r="AG330" s="4"/>
      <c r="AH330" s="4"/>
      <c r="AI330" s="4"/>
      <c r="AJ330" s="4"/>
      <c r="AK330" s="4"/>
      <c r="AL330" s="62"/>
      <c r="AM330" s="19"/>
      <c r="AN330" s="4"/>
      <c r="AO330" s="4"/>
      <c r="AP330" s="4"/>
      <c r="AQ330" s="63"/>
      <c r="AR330" s="63"/>
      <c r="AS330" s="63"/>
      <c r="AT330" s="63"/>
      <c r="AU330" s="63"/>
      <c r="AV330" s="63"/>
      <c r="AW330" s="4"/>
      <c r="AX330" s="62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>
      <c r="A331" s="4"/>
      <c r="B331" s="4"/>
      <c r="C331" s="64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19"/>
      <c r="U331" s="62"/>
      <c r="V331" s="62"/>
      <c r="W331" s="62"/>
      <c r="X331" s="4"/>
      <c r="Y331" s="19"/>
      <c r="Z331" s="4"/>
      <c r="AA331" s="4"/>
      <c r="AB331" s="4"/>
      <c r="AC331" s="4"/>
      <c r="AD331" s="4"/>
      <c r="AE331" s="4"/>
      <c r="AF331" s="19"/>
      <c r="AG331" s="4"/>
      <c r="AH331" s="4"/>
      <c r="AI331" s="4"/>
      <c r="AJ331" s="4"/>
      <c r="AK331" s="4"/>
      <c r="AL331" s="62"/>
      <c r="AM331" s="19"/>
      <c r="AN331" s="4"/>
      <c r="AO331" s="4"/>
      <c r="AP331" s="4"/>
      <c r="AQ331" s="63"/>
      <c r="AR331" s="63"/>
      <c r="AS331" s="63"/>
      <c r="AT331" s="63"/>
      <c r="AU331" s="63"/>
      <c r="AV331" s="63"/>
      <c r="AW331" s="4"/>
      <c r="AX331" s="62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>
      <c r="A332" s="4"/>
      <c r="B332" s="4"/>
      <c r="C332" s="64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19"/>
      <c r="U332" s="62"/>
      <c r="V332" s="62"/>
      <c r="W332" s="62"/>
      <c r="X332" s="4"/>
      <c r="Y332" s="19"/>
      <c r="Z332" s="4"/>
      <c r="AA332" s="4"/>
      <c r="AB332" s="4"/>
      <c r="AC332" s="4"/>
      <c r="AD332" s="4"/>
      <c r="AE332" s="4"/>
      <c r="AF332" s="19"/>
      <c r="AG332" s="4"/>
      <c r="AH332" s="4"/>
      <c r="AI332" s="4"/>
      <c r="AJ332" s="4"/>
      <c r="AK332" s="4"/>
      <c r="AL332" s="62"/>
      <c r="AM332" s="19"/>
      <c r="AN332" s="4"/>
      <c r="AO332" s="4"/>
      <c r="AP332" s="4"/>
      <c r="AQ332" s="63"/>
      <c r="AR332" s="63"/>
      <c r="AS332" s="63"/>
      <c r="AT332" s="63"/>
      <c r="AU332" s="63"/>
      <c r="AV332" s="63"/>
      <c r="AW332" s="4"/>
      <c r="AX332" s="62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>
      <c r="A333" s="4"/>
      <c r="B333" s="4"/>
      <c r="C333" s="64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19"/>
      <c r="U333" s="62"/>
      <c r="V333" s="62"/>
      <c r="W333" s="62"/>
      <c r="X333" s="4"/>
      <c r="Y333" s="19"/>
      <c r="Z333" s="4"/>
      <c r="AA333" s="4"/>
      <c r="AB333" s="4"/>
      <c r="AC333" s="4"/>
      <c r="AD333" s="4"/>
      <c r="AE333" s="4"/>
      <c r="AF333" s="19"/>
      <c r="AG333" s="4"/>
      <c r="AH333" s="4"/>
      <c r="AI333" s="4"/>
      <c r="AJ333" s="4"/>
      <c r="AK333" s="4"/>
      <c r="AL333" s="62"/>
      <c r="AM333" s="19"/>
      <c r="AN333" s="4"/>
      <c r="AO333" s="4"/>
      <c r="AP333" s="4"/>
      <c r="AQ333" s="63"/>
      <c r="AR333" s="63"/>
      <c r="AS333" s="63"/>
      <c r="AT333" s="63"/>
      <c r="AU333" s="63"/>
      <c r="AV333" s="63"/>
      <c r="AW333" s="4"/>
      <c r="AX333" s="62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>
      <c r="A334" s="4"/>
      <c r="B334" s="4"/>
      <c r="C334" s="64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19"/>
      <c r="U334" s="62"/>
      <c r="V334" s="62"/>
      <c r="W334" s="62"/>
      <c r="X334" s="4"/>
      <c r="Y334" s="19"/>
      <c r="Z334" s="4"/>
      <c r="AA334" s="4"/>
      <c r="AB334" s="4"/>
      <c r="AC334" s="4"/>
      <c r="AD334" s="4"/>
      <c r="AE334" s="4"/>
      <c r="AF334" s="19"/>
      <c r="AG334" s="4"/>
      <c r="AH334" s="4"/>
      <c r="AI334" s="4"/>
      <c r="AJ334" s="4"/>
      <c r="AK334" s="4"/>
      <c r="AL334" s="62"/>
      <c r="AM334" s="19"/>
      <c r="AN334" s="4"/>
      <c r="AO334" s="4"/>
      <c r="AP334" s="4"/>
      <c r="AQ334" s="63"/>
      <c r="AR334" s="63"/>
      <c r="AS334" s="63"/>
      <c r="AT334" s="63"/>
      <c r="AU334" s="63"/>
      <c r="AV334" s="63"/>
      <c r="AW334" s="4"/>
      <c r="AX334" s="62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>
      <c r="A335" s="4"/>
      <c r="B335" s="4"/>
      <c r="C335" s="64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19"/>
      <c r="U335" s="62"/>
      <c r="V335" s="62"/>
      <c r="W335" s="62"/>
      <c r="X335" s="4"/>
      <c r="Y335" s="19"/>
      <c r="Z335" s="4"/>
      <c r="AA335" s="4"/>
      <c r="AB335" s="4"/>
      <c r="AC335" s="4"/>
      <c r="AD335" s="4"/>
      <c r="AE335" s="4"/>
      <c r="AF335" s="19"/>
      <c r="AG335" s="4"/>
      <c r="AH335" s="4"/>
      <c r="AI335" s="4"/>
      <c r="AJ335" s="4"/>
      <c r="AK335" s="4"/>
      <c r="AL335" s="62"/>
      <c r="AM335" s="19"/>
      <c r="AN335" s="4"/>
      <c r="AO335" s="4"/>
      <c r="AP335" s="4"/>
      <c r="AQ335" s="63"/>
      <c r="AR335" s="63"/>
      <c r="AS335" s="63"/>
      <c r="AT335" s="63"/>
      <c r="AU335" s="63"/>
      <c r="AV335" s="63"/>
      <c r="AW335" s="4"/>
      <c r="AX335" s="62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>
      <c r="A336" s="4"/>
      <c r="B336" s="4"/>
      <c r="C336" s="64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19"/>
      <c r="U336" s="62"/>
      <c r="V336" s="62"/>
      <c r="W336" s="62"/>
      <c r="X336" s="4"/>
      <c r="Y336" s="19"/>
      <c r="Z336" s="4"/>
      <c r="AA336" s="4"/>
      <c r="AB336" s="4"/>
      <c r="AC336" s="4"/>
      <c r="AD336" s="4"/>
      <c r="AE336" s="4"/>
      <c r="AF336" s="19"/>
      <c r="AG336" s="4"/>
      <c r="AH336" s="4"/>
      <c r="AI336" s="4"/>
      <c r="AJ336" s="4"/>
      <c r="AK336" s="4"/>
      <c r="AL336" s="62"/>
      <c r="AM336" s="19"/>
      <c r="AN336" s="4"/>
      <c r="AO336" s="4"/>
      <c r="AP336" s="4"/>
      <c r="AQ336" s="63"/>
      <c r="AR336" s="63"/>
      <c r="AS336" s="63"/>
      <c r="AT336" s="63"/>
      <c r="AU336" s="63"/>
      <c r="AV336" s="63"/>
      <c r="AW336" s="4"/>
      <c r="AX336" s="62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>
      <c r="A337" s="4"/>
      <c r="B337" s="4"/>
      <c r="C337" s="64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19"/>
      <c r="U337" s="62"/>
      <c r="V337" s="62"/>
      <c r="W337" s="62"/>
      <c r="X337" s="4"/>
      <c r="Y337" s="19"/>
      <c r="Z337" s="4"/>
      <c r="AA337" s="4"/>
      <c r="AB337" s="4"/>
      <c r="AC337" s="4"/>
      <c r="AD337" s="4"/>
      <c r="AE337" s="4"/>
      <c r="AF337" s="19"/>
      <c r="AG337" s="4"/>
      <c r="AH337" s="4"/>
      <c r="AI337" s="4"/>
      <c r="AJ337" s="4"/>
      <c r="AK337" s="4"/>
      <c r="AL337" s="62"/>
      <c r="AM337" s="19"/>
      <c r="AN337" s="4"/>
      <c r="AO337" s="4"/>
      <c r="AP337" s="4"/>
      <c r="AQ337" s="63"/>
      <c r="AR337" s="63"/>
      <c r="AS337" s="63"/>
      <c r="AT337" s="63"/>
      <c r="AU337" s="63"/>
      <c r="AV337" s="63"/>
      <c r="AW337" s="4"/>
      <c r="AX337" s="62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>
      <c r="A338" s="4"/>
      <c r="B338" s="4"/>
      <c r="C338" s="64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19"/>
      <c r="U338" s="62"/>
      <c r="V338" s="62"/>
      <c r="W338" s="62"/>
      <c r="X338" s="4"/>
      <c r="Y338" s="19"/>
      <c r="Z338" s="4"/>
      <c r="AA338" s="4"/>
      <c r="AB338" s="4"/>
      <c r="AC338" s="4"/>
      <c r="AD338" s="4"/>
      <c r="AE338" s="4"/>
      <c r="AF338" s="19"/>
      <c r="AG338" s="4"/>
      <c r="AH338" s="4"/>
      <c r="AI338" s="4"/>
      <c r="AJ338" s="4"/>
      <c r="AK338" s="4"/>
      <c r="AL338" s="62"/>
      <c r="AM338" s="19"/>
      <c r="AN338" s="4"/>
      <c r="AO338" s="4"/>
      <c r="AP338" s="4"/>
      <c r="AQ338" s="63"/>
      <c r="AR338" s="63"/>
      <c r="AS338" s="63"/>
      <c r="AT338" s="63"/>
      <c r="AU338" s="63"/>
      <c r="AV338" s="63"/>
      <c r="AW338" s="4"/>
      <c r="AX338" s="62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>
      <c r="A339" s="4"/>
      <c r="B339" s="4"/>
      <c r="C339" s="64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9"/>
      <c r="U339" s="62"/>
      <c r="V339" s="62"/>
      <c r="W339" s="62"/>
      <c r="X339" s="4"/>
      <c r="Y339" s="19"/>
      <c r="Z339" s="4"/>
      <c r="AA339" s="4"/>
      <c r="AB339" s="4"/>
      <c r="AC339" s="4"/>
      <c r="AD339" s="4"/>
      <c r="AE339" s="4"/>
      <c r="AF339" s="19"/>
      <c r="AG339" s="4"/>
      <c r="AH339" s="4"/>
      <c r="AI339" s="4"/>
      <c r="AJ339" s="4"/>
      <c r="AK339" s="4"/>
      <c r="AL339" s="62"/>
      <c r="AM339" s="19"/>
      <c r="AN339" s="4"/>
      <c r="AO339" s="4"/>
      <c r="AP339" s="4"/>
      <c r="AQ339" s="63"/>
      <c r="AR339" s="63"/>
      <c r="AS339" s="63"/>
      <c r="AT339" s="63"/>
      <c r="AU339" s="63"/>
      <c r="AV339" s="63"/>
      <c r="AW339" s="4"/>
      <c r="AX339" s="62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>
      <c r="A340" s="4"/>
      <c r="B340" s="4"/>
      <c r="C340" s="64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9"/>
      <c r="U340" s="62"/>
      <c r="V340" s="62"/>
      <c r="W340" s="62"/>
      <c r="X340" s="4"/>
      <c r="Y340" s="19"/>
      <c r="Z340" s="4"/>
      <c r="AA340" s="4"/>
      <c r="AB340" s="4"/>
      <c r="AC340" s="4"/>
      <c r="AD340" s="4"/>
      <c r="AE340" s="4"/>
      <c r="AF340" s="19"/>
      <c r="AG340" s="4"/>
      <c r="AH340" s="4"/>
      <c r="AI340" s="4"/>
      <c r="AJ340" s="4"/>
      <c r="AK340" s="4"/>
      <c r="AL340" s="62"/>
      <c r="AM340" s="19"/>
      <c r="AN340" s="4"/>
      <c r="AO340" s="4"/>
      <c r="AP340" s="4"/>
      <c r="AQ340" s="63"/>
      <c r="AR340" s="63"/>
      <c r="AS340" s="63"/>
      <c r="AT340" s="63"/>
      <c r="AU340" s="63"/>
      <c r="AV340" s="63"/>
      <c r="AW340" s="4"/>
      <c r="AX340" s="62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>
      <c r="A341" s="4"/>
      <c r="B341" s="4"/>
      <c r="C341" s="64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9"/>
      <c r="U341" s="62"/>
      <c r="V341" s="62"/>
      <c r="W341" s="62"/>
      <c r="X341" s="4"/>
      <c r="Y341" s="19"/>
      <c r="Z341" s="4"/>
      <c r="AA341" s="4"/>
      <c r="AB341" s="4"/>
      <c r="AC341" s="4"/>
      <c r="AD341" s="4"/>
      <c r="AE341" s="4"/>
      <c r="AF341" s="19"/>
      <c r="AG341" s="4"/>
      <c r="AH341" s="4"/>
      <c r="AI341" s="4"/>
      <c r="AJ341" s="4"/>
      <c r="AK341" s="4"/>
      <c r="AL341" s="62"/>
      <c r="AM341" s="19"/>
      <c r="AN341" s="4"/>
      <c r="AO341" s="4"/>
      <c r="AP341" s="4"/>
      <c r="AQ341" s="63"/>
      <c r="AR341" s="63"/>
      <c r="AS341" s="63"/>
      <c r="AT341" s="63"/>
      <c r="AU341" s="63"/>
      <c r="AV341" s="63"/>
      <c r="AW341" s="4"/>
      <c r="AX341" s="62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>
      <c r="A342" s="4"/>
      <c r="B342" s="4"/>
      <c r="C342" s="64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9"/>
      <c r="U342" s="62"/>
      <c r="V342" s="62"/>
      <c r="W342" s="62"/>
      <c r="X342" s="4"/>
      <c r="Y342" s="19"/>
      <c r="Z342" s="4"/>
      <c r="AA342" s="4"/>
      <c r="AB342" s="4"/>
      <c r="AC342" s="4"/>
      <c r="AD342" s="4"/>
      <c r="AE342" s="4"/>
      <c r="AF342" s="19"/>
      <c r="AG342" s="4"/>
      <c r="AH342" s="4"/>
      <c r="AI342" s="4"/>
      <c r="AJ342" s="4"/>
      <c r="AK342" s="4"/>
      <c r="AL342" s="62"/>
      <c r="AM342" s="19"/>
      <c r="AN342" s="4"/>
      <c r="AO342" s="4"/>
      <c r="AP342" s="4"/>
      <c r="AQ342" s="63"/>
      <c r="AR342" s="63"/>
      <c r="AS342" s="63"/>
      <c r="AT342" s="63"/>
      <c r="AU342" s="63"/>
      <c r="AV342" s="63"/>
      <c r="AW342" s="4"/>
      <c r="AX342" s="62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>
      <c r="A343" s="4"/>
      <c r="B343" s="4"/>
      <c r="C343" s="64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9"/>
      <c r="U343" s="62"/>
      <c r="V343" s="62"/>
      <c r="W343" s="62"/>
      <c r="X343" s="4"/>
      <c r="Y343" s="19"/>
      <c r="Z343" s="4"/>
      <c r="AA343" s="4"/>
      <c r="AB343" s="4"/>
      <c r="AC343" s="4"/>
      <c r="AD343" s="4"/>
      <c r="AE343" s="4"/>
      <c r="AF343" s="19"/>
      <c r="AG343" s="4"/>
      <c r="AH343" s="4"/>
      <c r="AI343" s="4"/>
      <c r="AJ343" s="4"/>
      <c r="AK343" s="4"/>
      <c r="AL343" s="62"/>
      <c r="AM343" s="19"/>
      <c r="AN343" s="4"/>
      <c r="AO343" s="4"/>
      <c r="AP343" s="4"/>
      <c r="AQ343" s="63"/>
      <c r="AR343" s="63"/>
      <c r="AS343" s="63"/>
      <c r="AT343" s="63"/>
      <c r="AU343" s="63"/>
      <c r="AV343" s="63"/>
      <c r="AW343" s="4"/>
      <c r="AX343" s="62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>
      <c r="A344" s="4"/>
      <c r="B344" s="4"/>
      <c r="C344" s="64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9"/>
      <c r="U344" s="62"/>
      <c r="V344" s="62"/>
      <c r="W344" s="62"/>
      <c r="X344" s="4"/>
      <c r="Y344" s="19"/>
      <c r="Z344" s="4"/>
      <c r="AA344" s="4"/>
      <c r="AB344" s="4"/>
      <c r="AC344" s="4"/>
      <c r="AD344" s="4"/>
      <c r="AE344" s="4"/>
      <c r="AF344" s="19"/>
      <c r="AG344" s="4"/>
      <c r="AH344" s="4"/>
      <c r="AI344" s="4"/>
      <c r="AJ344" s="4"/>
      <c r="AK344" s="4"/>
      <c r="AL344" s="62"/>
      <c r="AM344" s="19"/>
      <c r="AN344" s="4"/>
      <c r="AO344" s="4"/>
      <c r="AP344" s="4"/>
      <c r="AQ344" s="63"/>
      <c r="AR344" s="63"/>
      <c r="AS344" s="63"/>
      <c r="AT344" s="63"/>
      <c r="AU344" s="63"/>
      <c r="AV344" s="63"/>
      <c r="AW344" s="4"/>
      <c r="AX344" s="62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>
      <c r="A345" s="4"/>
      <c r="B345" s="4"/>
      <c r="C345" s="64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9"/>
      <c r="U345" s="62"/>
      <c r="V345" s="62"/>
      <c r="W345" s="62"/>
      <c r="X345" s="4"/>
      <c r="Y345" s="19"/>
      <c r="Z345" s="4"/>
      <c r="AA345" s="4"/>
      <c r="AB345" s="4"/>
      <c r="AC345" s="4"/>
      <c r="AD345" s="4"/>
      <c r="AE345" s="4"/>
      <c r="AF345" s="19"/>
      <c r="AG345" s="4"/>
      <c r="AH345" s="4"/>
      <c r="AI345" s="4"/>
      <c r="AJ345" s="4"/>
      <c r="AK345" s="4"/>
      <c r="AL345" s="62"/>
      <c r="AM345" s="19"/>
      <c r="AN345" s="4"/>
      <c r="AO345" s="4"/>
      <c r="AP345" s="4"/>
      <c r="AQ345" s="63"/>
      <c r="AR345" s="63"/>
      <c r="AS345" s="63"/>
      <c r="AT345" s="63"/>
      <c r="AU345" s="63"/>
      <c r="AV345" s="63"/>
      <c r="AW345" s="4"/>
      <c r="AX345" s="62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>
      <c r="A346" s="4"/>
      <c r="B346" s="4"/>
      <c r="C346" s="64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19"/>
      <c r="U346" s="62"/>
      <c r="V346" s="62"/>
      <c r="W346" s="62"/>
      <c r="X346" s="4"/>
      <c r="Y346" s="19"/>
      <c r="Z346" s="4"/>
      <c r="AA346" s="4"/>
      <c r="AB346" s="4"/>
      <c r="AC346" s="4"/>
      <c r="AD346" s="4"/>
      <c r="AE346" s="4"/>
      <c r="AF346" s="19"/>
      <c r="AG346" s="4"/>
      <c r="AH346" s="4"/>
      <c r="AI346" s="4"/>
      <c r="AJ346" s="4"/>
      <c r="AK346" s="4"/>
      <c r="AL346" s="62"/>
      <c r="AM346" s="19"/>
      <c r="AN346" s="4"/>
      <c r="AO346" s="4"/>
      <c r="AP346" s="4"/>
      <c r="AQ346" s="63"/>
      <c r="AR346" s="63"/>
      <c r="AS346" s="63"/>
      <c r="AT346" s="63"/>
      <c r="AU346" s="63"/>
      <c r="AV346" s="63"/>
      <c r="AW346" s="4"/>
      <c r="AX346" s="62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>
      <c r="A347" s="4"/>
      <c r="B347" s="4"/>
      <c r="C347" s="64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9"/>
      <c r="U347" s="62"/>
      <c r="V347" s="62"/>
      <c r="W347" s="62"/>
      <c r="X347" s="4"/>
      <c r="Y347" s="19"/>
      <c r="Z347" s="4"/>
      <c r="AA347" s="4"/>
      <c r="AB347" s="4"/>
      <c r="AC347" s="4"/>
      <c r="AD347" s="4"/>
      <c r="AE347" s="4"/>
      <c r="AF347" s="19"/>
      <c r="AG347" s="4"/>
      <c r="AH347" s="4"/>
      <c r="AI347" s="4"/>
      <c r="AJ347" s="4"/>
      <c r="AK347" s="4"/>
      <c r="AL347" s="62"/>
      <c r="AM347" s="19"/>
      <c r="AN347" s="4"/>
      <c r="AO347" s="4"/>
      <c r="AP347" s="4"/>
      <c r="AQ347" s="63"/>
      <c r="AR347" s="63"/>
      <c r="AS347" s="63"/>
      <c r="AT347" s="63"/>
      <c r="AU347" s="63"/>
      <c r="AV347" s="63"/>
      <c r="AW347" s="4"/>
      <c r="AX347" s="62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>
      <c r="A348" s="4"/>
      <c r="B348" s="4"/>
      <c r="C348" s="64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9"/>
      <c r="U348" s="62"/>
      <c r="V348" s="62"/>
      <c r="W348" s="62"/>
      <c r="X348" s="4"/>
      <c r="Y348" s="19"/>
      <c r="Z348" s="4"/>
      <c r="AA348" s="4"/>
      <c r="AB348" s="4"/>
      <c r="AC348" s="4"/>
      <c r="AD348" s="4"/>
      <c r="AE348" s="4"/>
      <c r="AF348" s="19"/>
      <c r="AG348" s="4"/>
      <c r="AH348" s="4"/>
      <c r="AI348" s="4"/>
      <c r="AJ348" s="4"/>
      <c r="AK348" s="4"/>
      <c r="AL348" s="62"/>
      <c r="AM348" s="19"/>
      <c r="AN348" s="4"/>
      <c r="AO348" s="4"/>
      <c r="AP348" s="4"/>
      <c r="AQ348" s="63"/>
      <c r="AR348" s="63"/>
      <c r="AS348" s="63"/>
      <c r="AT348" s="63"/>
      <c r="AU348" s="63"/>
      <c r="AV348" s="63"/>
      <c r="AW348" s="4"/>
      <c r="AX348" s="62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>
      <c r="A349" s="4"/>
      <c r="B349" s="4"/>
      <c r="C349" s="64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9"/>
      <c r="U349" s="62"/>
      <c r="V349" s="62"/>
      <c r="W349" s="62"/>
      <c r="X349" s="4"/>
      <c r="Y349" s="19"/>
      <c r="Z349" s="4"/>
      <c r="AA349" s="4"/>
      <c r="AB349" s="4"/>
      <c r="AC349" s="4"/>
      <c r="AD349" s="4"/>
      <c r="AE349" s="4"/>
      <c r="AF349" s="19"/>
      <c r="AG349" s="4"/>
      <c r="AH349" s="4"/>
      <c r="AI349" s="4"/>
      <c r="AJ349" s="4"/>
      <c r="AK349" s="4"/>
      <c r="AL349" s="62"/>
      <c r="AM349" s="19"/>
      <c r="AN349" s="4"/>
      <c r="AO349" s="4"/>
      <c r="AP349" s="4"/>
      <c r="AQ349" s="63"/>
      <c r="AR349" s="63"/>
      <c r="AS349" s="63"/>
      <c r="AT349" s="63"/>
      <c r="AU349" s="63"/>
      <c r="AV349" s="63"/>
      <c r="AW349" s="4"/>
      <c r="AX349" s="62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>
      <c r="A350" s="4"/>
      <c r="B350" s="4"/>
      <c r="C350" s="64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9"/>
      <c r="U350" s="62"/>
      <c r="V350" s="62"/>
      <c r="W350" s="62"/>
      <c r="X350" s="4"/>
      <c r="Y350" s="19"/>
      <c r="Z350" s="4"/>
      <c r="AA350" s="4"/>
      <c r="AB350" s="4"/>
      <c r="AC350" s="4"/>
      <c r="AD350" s="4"/>
      <c r="AE350" s="4"/>
      <c r="AF350" s="19"/>
      <c r="AG350" s="4"/>
      <c r="AH350" s="4"/>
      <c r="AI350" s="4"/>
      <c r="AJ350" s="4"/>
      <c r="AK350" s="4"/>
      <c r="AL350" s="62"/>
      <c r="AM350" s="19"/>
      <c r="AN350" s="4"/>
      <c r="AO350" s="4"/>
      <c r="AP350" s="4"/>
      <c r="AQ350" s="63"/>
      <c r="AR350" s="63"/>
      <c r="AS350" s="63"/>
      <c r="AT350" s="63"/>
      <c r="AU350" s="63"/>
      <c r="AV350" s="63"/>
      <c r="AW350" s="4"/>
      <c r="AX350" s="62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>
      <c r="A351" s="4"/>
      <c r="B351" s="4"/>
      <c r="C351" s="64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9"/>
      <c r="U351" s="62"/>
      <c r="V351" s="62"/>
      <c r="W351" s="62"/>
      <c r="X351" s="4"/>
      <c r="Y351" s="19"/>
      <c r="Z351" s="4"/>
      <c r="AA351" s="4"/>
      <c r="AB351" s="4"/>
      <c r="AC351" s="4"/>
      <c r="AD351" s="4"/>
      <c r="AE351" s="4"/>
      <c r="AF351" s="19"/>
      <c r="AG351" s="4"/>
      <c r="AH351" s="4"/>
      <c r="AI351" s="4"/>
      <c r="AJ351" s="4"/>
      <c r="AK351" s="4"/>
      <c r="AL351" s="62"/>
      <c r="AM351" s="19"/>
      <c r="AN351" s="4"/>
      <c r="AO351" s="4"/>
      <c r="AP351" s="4"/>
      <c r="AQ351" s="63"/>
      <c r="AR351" s="63"/>
      <c r="AS351" s="63"/>
      <c r="AT351" s="63"/>
      <c r="AU351" s="63"/>
      <c r="AV351" s="63"/>
      <c r="AW351" s="4"/>
      <c r="AX351" s="62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>
      <c r="A352" s="4"/>
      <c r="B352" s="4"/>
      <c r="C352" s="64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9"/>
      <c r="U352" s="62"/>
      <c r="V352" s="62"/>
      <c r="W352" s="62"/>
      <c r="X352" s="4"/>
      <c r="Y352" s="19"/>
      <c r="Z352" s="4"/>
      <c r="AA352" s="4"/>
      <c r="AB352" s="4"/>
      <c r="AC352" s="4"/>
      <c r="AD352" s="4"/>
      <c r="AE352" s="4"/>
      <c r="AF352" s="19"/>
      <c r="AG352" s="4"/>
      <c r="AH352" s="4"/>
      <c r="AI352" s="4"/>
      <c r="AJ352" s="4"/>
      <c r="AK352" s="4"/>
      <c r="AL352" s="62"/>
      <c r="AM352" s="19"/>
      <c r="AN352" s="4"/>
      <c r="AO352" s="4"/>
      <c r="AP352" s="4"/>
      <c r="AQ352" s="63"/>
      <c r="AR352" s="63"/>
      <c r="AS352" s="63"/>
      <c r="AT352" s="63"/>
      <c r="AU352" s="63"/>
      <c r="AV352" s="63"/>
      <c r="AW352" s="4"/>
      <c r="AX352" s="62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>
      <c r="A353" s="4"/>
      <c r="B353" s="4"/>
      <c r="C353" s="64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9"/>
      <c r="U353" s="62"/>
      <c r="V353" s="62"/>
      <c r="W353" s="62"/>
      <c r="X353" s="4"/>
      <c r="Y353" s="19"/>
      <c r="Z353" s="4"/>
      <c r="AA353" s="4"/>
      <c r="AB353" s="4"/>
      <c r="AC353" s="4"/>
      <c r="AD353" s="4"/>
      <c r="AE353" s="4"/>
      <c r="AF353" s="19"/>
      <c r="AG353" s="4"/>
      <c r="AH353" s="4"/>
      <c r="AI353" s="4"/>
      <c r="AJ353" s="4"/>
      <c r="AK353" s="4"/>
      <c r="AL353" s="62"/>
      <c r="AM353" s="19"/>
      <c r="AN353" s="4"/>
      <c r="AO353" s="4"/>
      <c r="AP353" s="4"/>
      <c r="AQ353" s="63"/>
      <c r="AR353" s="63"/>
      <c r="AS353" s="63"/>
      <c r="AT353" s="63"/>
      <c r="AU353" s="63"/>
      <c r="AV353" s="63"/>
      <c r="AW353" s="4"/>
      <c r="AX353" s="62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>
      <c r="A354" s="4"/>
      <c r="B354" s="4"/>
      <c r="C354" s="64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9"/>
      <c r="U354" s="62"/>
      <c r="V354" s="62"/>
      <c r="W354" s="62"/>
      <c r="X354" s="4"/>
      <c r="Y354" s="19"/>
      <c r="Z354" s="4"/>
      <c r="AA354" s="4"/>
      <c r="AB354" s="4"/>
      <c r="AC354" s="4"/>
      <c r="AD354" s="4"/>
      <c r="AE354" s="4"/>
      <c r="AF354" s="19"/>
      <c r="AG354" s="4"/>
      <c r="AH354" s="4"/>
      <c r="AI354" s="4"/>
      <c r="AJ354" s="4"/>
      <c r="AK354" s="4"/>
      <c r="AL354" s="62"/>
      <c r="AM354" s="19"/>
      <c r="AN354" s="4"/>
      <c r="AO354" s="4"/>
      <c r="AP354" s="4"/>
      <c r="AQ354" s="63"/>
      <c r="AR354" s="63"/>
      <c r="AS354" s="63"/>
      <c r="AT354" s="63"/>
      <c r="AU354" s="63"/>
      <c r="AV354" s="63"/>
      <c r="AW354" s="4"/>
      <c r="AX354" s="62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>
      <c r="A355" s="4"/>
      <c r="B355" s="4"/>
      <c r="C355" s="64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9"/>
      <c r="U355" s="62"/>
      <c r="V355" s="62"/>
      <c r="W355" s="62"/>
      <c r="X355" s="4"/>
      <c r="Y355" s="19"/>
      <c r="Z355" s="4"/>
      <c r="AA355" s="4"/>
      <c r="AB355" s="4"/>
      <c r="AC355" s="4"/>
      <c r="AD355" s="4"/>
      <c r="AE355" s="4"/>
      <c r="AF355" s="19"/>
      <c r="AG355" s="4"/>
      <c r="AH355" s="4"/>
      <c r="AI355" s="4"/>
      <c r="AJ355" s="4"/>
      <c r="AK355" s="4"/>
      <c r="AL355" s="62"/>
      <c r="AM355" s="19"/>
      <c r="AN355" s="4"/>
      <c r="AO355" s="4"/>
      <c r="AP355" s="4"/>
      <c r="AQ355" s="63"/>
      <c r="AR355" s="63"/>
      <c r="AS355" s="63"/>
      <c r="AT355" s="63"/>
      <c r="AU355" s="63"/>
      <c r="AV355" s="63"/>
      <c r="AW355" s="4"/>
      <c r="AX355" s="62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>
      <c r="A356" s="4"/>
      <c r="B356" s="4"/>
      <c r="C356" s="64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9"/>
      <c r="U356" s="62"/>
      <c r="V356" s="62"/>
      <c r="W356" s="62"/>
      <c r="X356" s="4"/>
      <c r="Y356" s="19"/>
      <c r="Z356" s="4"/>
      <c r="AA356" s="4"/>
      <c r="AB356" s="4"/>
      <c r="AC356" s="4"/>
      <c r="AD356" s="4"/>
      <c r="AE356" s="4"/>
      <c r="AF356" s="19"/>
      <c r="AG356" s="4"/>
      <c r="AH356" s="4"/>
      <c r="AI356" s="4"/>
      <c r="AJ356" s="4"/>
      <c r="AK356" s="4"/>
      <c r="AL356" s="62"/>
      <c r="AM356" s="19"/>
      <c r="AN356" s="4"/>
      <c r="AO356" s="4"/>
      <c r="AP356" s="4"/>
      <c r="AQ356" s="63"/>
      <c r="AR356" s="63"/>
      <c r="AS356" s="63"/>
      <c r="AT356" s="63"/>
      <c r="AU356" s="63"/>
      <c r="AV356" s="63"/>
      <c r="AW356" s="4"/>
      <c r="AX356" s="62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>
      <c r="A357" s="4"/>
      <c r="B357" s="4"/>
      <c r="C357" s="64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19"/>
      <c r="U357" s="62"/>
      <c r="V357" s="62"/>
      <c r="W357" s="62"/>
      <c r="X357" s="4"/>
      <c r="Y357" s="19"/>
      <c r="Z357" s="4"/>
      <c r="AA357" s="4"/>
      <c r="AB357" s="4"/>
      <c r="AC357" s="4"/>
      <c r="AD357" s="4"/>
      <c r="AE357" s="4"/>
      <c r="AF357" s="19"/>
      <c r="AG357" s="4"/>
      <c r="AH357" s="4"/>
      <c r="AI357" s="4"/>
      <c r="AJ357" s="4"/>
      <c r="AK357" s="4"/>
      <c r="AL357" s="62"/>
      <c r="AM357" s="19"/>
      <c r="AN357" s="4"/>
      <c r="AO357" s="4"/>
      <c r="AP357" s="4"/>
      <c r="AQ357" s="63"/>
      <c r="AR357" s="63"/>
      <c r="AS357" s="63"/>
      <c r="AT357" s="63"/>
      <c r="AU357" s="63"/>
      <c r="AV357" s="63"/>
      <c r="AW357" s="4"/>
      <c r="AX357" s="62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>
      <c r="A358" s="4"/>
      <c r="B358" s="4"/>
      <c r="C358" s="64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19"/>
      <c r="U358" s="62"/>
      <c r="V358" s="62"/>
      <c r="W358" s="62"/>
      <c r="X358" s="4"/>
      <c r="Y358" s="19"/>
      <c r="Z358" s="4"/>
      <c r="AA358" s="4"/>
      <c r="AB358" s="4"/>
      <c r="AC358" s="4"/>
      <c r="AD358" s="4"/>
      <c r="AE358" s="4"/>
      <c r="AF358" s="19"/>
      <c r="AG358" s="4"/>
      <c r="AH358" s="4"/>
      <c r="AI358" s="4"/>
      <c r="AJ358" s="4"/>
      <c r="AK358" s="4"/>
      <c r="AL358" s="62"/>
      <c r="AM358" s="19"/>
      <c r="AN358" s="4"/>
      <c r="AO358" s="4"/>
      <c r="AP358" s="4"/>
      <c r="AQ358" s="63"/>
      <c r="AR358" s="63"/>
      <c r="AS358" s="63"/>
      <c r="AT358" s="63"/>
      <c r="AU358" s="63"/>
      <c r="AV358" s="63"/>
      <c r="AW358" s="4"/>
      <c r="AX358" s="62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>
      <c r="A359" s="4"/>
      <c r="B359" s="4"/>
      <c r="C359" s="64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19"/>
      <c r="U359" s="62"/>
      <c r="V359" s="62"/>
      <c r="W359" s="62"/>
      <c r="X359" s="4"/>
      <c r="Y359" s="19"/>
      <c r="Z359" s="4"/>
      <c r="AA359" s="4"/>
      <c r="AB359" s="4"/>
      <c r="AC359" s="4"/>
      <c r="AD359" s="4"/>
      <c r="AE359" s="4"/>
      <c r="AF359" s="19"/>
      <c r="AG359" s="4"/>
      <c r="AH359" s="4"/>
      <c r="AI359" s="4"/>
      <c r="AJ359" s="4"/>
      <c r="AK359" s="4"/>
      <c r="AL359" s="62"/>
      <c r="AM359" s="19"/>
      <c r="AN359" s="4"/>
      <c r="AO359" s="4"/>
      <c r="AP359" s="4"/>
      <c r="AQ359" s="63"/>
      <c r="AR359" s="63"/>
      <c r="AS359" s="63"/>
      <c r="AT359" s="63"/>
      <c r="AU359" s="63"/>
      <c r="AV359" s="63"/>
      <c r="AW359" s="4"/>
      <c r="AX359" s="62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>
      <c r="A360" s="4"/>
      <c r="B360" s="4"/>
      <c r="C360" s="64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19"/>
      <c r="U360" s="62"/>
      <c r="V360" s="62"/>
      <c r="W360" s="62"/>
      <c r="X360" s="4"/>
      <c r="Y360" s="19"/>
      <c r="Z360" s="4"/>
      <c r="AA360" s="4"/>
      <c r="AB360" s="4"/>
      <c r="AC360" s="4"/>
      <c r="AD360" s="4"/>
      <c r="AE360" s="4"/>
      <c r="AF360" s="19"/>
      <c r="AG360" s="4"/>
      <c r="AH360" s="4"/>
      <c r="AI360" s="4"/>
      <c r="AJ360" s="4"/>
      <c r="AK360" s="4"/>
      <c r="AL360" s="62"/>
      <c r="AM360" s="19"/>
      <c r="AN360" s="4"/>
      <c r="AO360" s="4"/>
      <c r="AP360" s="4"/>
      <c r="AQ360" s="63"/>
      <c r="AR360" s="63"/>
      <c r="AS360" s="63"/>
      <c r="AT360" s="63"/>
      <c r="AU360" s="63"/>
      <c r="AV360" s="63"/>
      <c r="AW360" s="4"/>
      <c r="AX360" s="62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>
      <c r="A361" s="4"/>
      <c r="B361" s="4"/>
      <c r="C361" s="64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19"/>
      <c r="U361" s="62"/>
      <c r="V361" s="62"/>
      <c r="W361" s="62"/>
      <c r="X361" s="4"/>
      <c r="Y361" s="19"/>
      <c r="Z361" s="4"/>
      <c r="AA361" s="4"/>
      <c r="AB361" s="4"/>
      <c r="AC361" s="4"/>
      <c r="AD361" s="4"/>
      <c r="AE361" s="4"/>
      <c r="AF361" s="19"/>
      <c r="AG361" s="4"/>
      <c r="AH361" s="4"/>
      <c r="AI361" s="4"/>
      <c r="AJ361" s="4"/>
      <c r="AK361" s="4"/>
      <c r="AL361" s="62"/>
      <c r="AM361" s="19"/>
      <c r="AN361" s="4"/>
      <c r="AO361" s="4"/>
      <c r="AP361" s="4"/>
      <c r="AQ361" s="63"/>
      <c r="AR361" s="63"/>
      <c r="AS361" s="63"/>
      <c r="AT361" s="63"/>
      <c r="AU361" s="63"/>
      <c r="AV361" s="63"/>
      <c r="AW361" s="4"/>
      <c r="AX361" s="62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>
      <c r="A362" s="4"/>
      <c r="B362" s="4"/>
      <c r="C362" s="64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19"/>
      <c r="U362" s="62"/>
      <c r="V362" s="62"/>
      <c r="W362" s="62"/>
      <c r="X362" s="4"/>
      <c r="Y362" s="19"/>
      <c r="Z362" s="4"/>
      <c r="AA362" s="4"/>
      <c r="AB362" s="4"/>
      <c r="AC362" s="4"/>
      <c r="AD362" s="4"/>
      <c r="AE362" s="4"/>
      <c r="AF362" s="19"/>
      <c r="AG362" s="4"/>
      <c r="AH362" s="4"/>
      <c r="AI362" s="4"/>
      <c r="AJ362" s="4"/>
      <c r="AK362" s="4"/>
      <c r="AL362" s="62"/>
      <c r="AM362" s="19"/>
      <c r="AN362" s="4"/>
      <c r="AO362" s="4"/>
      <c r="AP362" s="4"/>
      <c r="AQ362" s="63"/>
      <c r="AR362" s="63"/>
      <c r="AS362" s="63"/>
      <c r="AT362" s="63"/>
      <c r="AU362" s="63"/>
      <c r="AV362" s="63"/>
      <c r="AW362" s="4"/>
      <c r="AX362" s="62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>
      <c r="A363" s="4"/>
      <c r="B363" s="4"/>
      <c r="C363" s="64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19"/>
      <c r="U363" s="62"/>
      <c r="V363" s="62"/>
      <c r="W363" s="62"/>
      <c r="X363" s="4"/>
      <c r="Y363" s="19"/>
      <c r="Z363" s="4"/>
      <c r="AA363" s="4"/>
      <c r="AB363" s="4"/>
      <c r="AC363" s="4"/>
      <c r="AD363" s="4"/>
      <c r="AE363" s="4"/>
      <c r="AF363" s="19"/>
      <c r="AG363" s="4"/>
      <c r="AH363" s="4"/>
      <c r="AI363" s="4"/>
      <c r="AJ363" s="4"/>
      <c r="AK363" s="4"/>
      <c r="AL363" s="62"/>
      <c r="AM363" s="19"/>
      <c r="AN363" s="4"/>
      <c r="AO363" s="4"/>
      <c r="AP363" s="4"/>
      <c r="AQ363" s="63"/>
      <c r="AR363" s="63"/>
      <c r="AS363" s="63"/>
      <c r="AT363" s="63"/>
      <c r="AU363" s="63"/>
      <c r="AV363" s="63"/>
      <c r="AW363" s="4"/>
      <c r="AX363" s="62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>
      <c r="A364" s="4"/>
      <c r="B364" s="4"/>
      <c r="C364" s="64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19"/>
      <c r="U364" s="62"/>
      <c r="V364" s="62"/>
      <c r="W364" s="62"/>
      <c r="X364" s="4"/>
      <c r="Y364" s="19"/>
      <c r="Z364" s="4"/>
      <c r="AA364" s="4"/>
      <c r="AB364" s="4"/>
      <c r="AC364" s="4"/>
      <c r="AD364" s="4"/>
      <c r="AE364" s="4"/>
      <c r="AF364" s="19"/>
      <c r="AG364" s="4"/>
      <c r="AH364" s="4"/>
      <c r="AI364" s="4"/>
      <c r="AJ364" s="4"/>
      <c r="AK364" s="4"/>
      <c r="AL364" s="62"/>
      <c r="AM364" s="19"/>
      <c r="AN364" s="4"/>
      <c r="AO364" s="4"/>
      <c r="AP364" s="4"/>
      <c r="AQ364" s="63"/>
      <c r="AR364" s="63"/>
      <c r="AS364" s="63"/>
      <c r="AT364" s="63"/>
      <c r="AU364" s="63"/>
      <c r="AV364" s="63"/>
      <c r="AW364" s="4"/>
      <c r="AX364" s="62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>
      <c r="A365" s="4"/>
      <c r="B365" s="4"/>
      <c r="C365" s="64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19"/>
      <c r="U365" s="62"/>
      <c r="V365" s="62"/>
      <c r="W365" s="62"/>
      <c r="X365" s="4"/>
      <c r="Y365" s="19"/>
      <c r="Z365" s="4"/>
      <c r="AA365" s="4"/>
      <c r="AB365" s="4"/>
      <c r="AC365" s="4"/>
      <c r="AD365" s="4"/>
      <c r="AE365" s="4"/>
      <c r="AF365" s="19"/>
      <c r="AG365" s="4"/>
      <c r="AH365" s="4"/>
      <c r="AI365" s="4"/>
      <c r="AJ365" s="4"/>
      <c r="AK365" s="4"/>
      <c r="AL365" s="62"/>
      <c r="AM365" s="19"/>
      <c r="AN365" s="4"/>
      <c r="AO365" s="4"/>
      <c r="AP365" s="4"/>
      <c r="AQ365" s="63"/>
      <c r="AR365" s="63"/>
      <c r="AS365" s="63"/>
      <c r="AT365" s="63"/>
      <c r="AU365" s="63"/>
      <c r="AV365" s="63"/>
      <c r="AW365" s="4"/>
      <c r="AX365" s="62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>
      <c r="A366" s="4"/>
      <c r="B366" s="4"/>
      <c r="C366" s="64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19"/>
      <c r="U366" s="62"/>
      <c r="V366" s="62"/>
      <c r="W366" s="62"/>
      <c r="X366" s="4"/>
      <c r="Y366" s="19"/>
      <c r="Z366" s="4"/>
      <c r="AA366" s="4"/>
      <c r="AB366" s="4"/>
      <c r="AC366" s="4"/>
      <c r="AD366" s="4"/>
      <c r="AE366" s="4"/>
      <c r="AF366" s="19"/>
      <c r="AG366" s="4"/>
      <c r="AH366" s="4"/>
      <c r="AI366" s="4"/>
      <c r="AJ366" s="4"/>
      <c r="AK366" s="4"/>
      <c r="AL366" s="62"/>
      <c r="AM366" s="19"/>
      <c r="AN366" s="4"/>
      <c r="AO366" s="4"/>
      <c r="AP366" s="4"/>
      <c r="AQ366" s="63"/>
      <c r="AR366" s="63"/>
      <c r="AS366" s="63"/>
      <c r="AT366" s="63"/>
      <c r="AU366" s="63"/>
      <c r="AV366" s="63"/>
      <c r="AW366" s="4"/>
      <c r="AX366" s="62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>
      <c r="A367" s="4"/>
      <c r="B367" s="4"/>
      <c r="C367" s="64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19"/>
      <c r="U367" s="62"/>
      <c r="V367" s="62"/>
      <c r="W367" s="62"/>
      <c r="X367" s="4"/>
      <c r="Y367" s="19"/>
      <c r="Z367" s="4"/>
      <c r="AA367" s="4"/>
      <c r="AB367" s="4"/>
      <c r="AC367" s="4"/>
      <c r="AD367" s="4"/>
      <c r="AE367" s="4"/>
      <c r="AF367" s="19"/>
      <c r="AG367" s="4"/>
      <c r="AH367" s="4"/>
      <c r="AI367" s="4"/>
      <c r="AJ367" s="4"/>
      <c r="AK367" s="4"/>
      <c r="AL367" s="62"/>
      <c r="AM367" s="19"/>
      <c r="AN367" s="4"/>
      <c r="AO367" s="4"/>
      <c r="AP367" s="4"/>
      <c r="AQ367" s="63"/>
      <c r="AR367" s="63"/>
      <c r="AS367" s="63"/>
      <c r="AT367" s="63"/>
      <c r="AU367" s="63"/>
      <c r="AV367" s="63"/>
      <c r="AW367" s="4"/>
      <c r="AX367" s="62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</row>
    <row r="368" spans="1:62">
      <c r="A368" s="4"/>
      <c r="B368" s="4"/>
      <c r="C368" s="64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19"/>
      <c r="U368" s="62"/>
      <c r="V368" s="62"/>
      <c r="W368" s="62"/>
      <c r="X368" s="4"/>
      <c r="Y368" s="19"/>
      <c r="Z368" s="4"/>
      <c r="AA368" s="4"/>
      <c r="AB368" s="4"/>
      <c r="AC368" s="4"/>
      <c r="AD368" s="4"/>
      <c r="AE368" s="4"/>
      <c r="AF368" s="19"/>
      <c r="AG368" s="4"/>
      <c r="AH368" s="4"/>
      <c r="AI368" s="4"/>
      <c r="AJ368" s="4"/>
      <c r="AK368" s="4"/>
      <c r="AL368" s="62"/>
      <c r="AM368" s="19"/>
      <c r="AN368" s="4"/>
      <c r="AO368" s="4"/>
      <c r="AP368" s="4"/>
      <c r="AQ368" s="63"/>
      <c r="AR368" s="63"/>
      <c r="AS368" s="63"/>
      <c r="AT368" s="63"/>
      <c r="AU368" s="63"/>
      <c r="AV368" s="63"/>
      <c r="AW368" s="4"/>
      <c r="AX368" s="62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</row>
    <row r="369" spans="1:62">
      <c r="A369" s="4"/>
      <c r="B369" s="4"/>
      <c r="C369" s="64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19"/>
      <c r="U369" s="62"/>
      <c r="V369" s="62"/>
      <c r="W369" s="62"/>
      <c r="X369" s="4"/>
      <c r="Y369" s="19"/>
      <c r="Z369" s="4"/>
      <c r="AA369" s="4"/>
      <c r="AB369" s="4"/>
      <c r="AC369" s="4"/>
      <c r="AD369" s="4"/>
      <c r="AE369" s="4"/>
      <c r="AF369" s="19"/>
      <c r="AG369" s="4"/>
      <c r="AH369" s="4"/>
      <c r="AI369" s="4"/>
      <c r="AJ369" s="4"/>
      <c r="AK369" s="4"/>
      <c r="AL369" s="62"/>
      <c r="AM369" s="19"/>
      <c r="AN369" s="4"/>
      <c r="AO369" s="4"/>
      <c r="AP369" s="4"/>
      <c r="AQ369" s="63"/>
      <c r="AR369" s="63"/>
      <c r="AS369" s="63"/>
      <c r="AT369" s="63"/>
      <c r="AU369" s="63"/>
      <c r="AV369" s="63"/>
      <c r="AW369" s="4"/>
      <c r="AX369" s="62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</row>
    <row r="370" spans="1:62">
      <c r="A370" s="4"/>
      <c r="B370" s="4"/>
      <c r="C370" s="64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19"/>
      <c r="U370" s="62"/>
      <c r="V370" s="62"/>
      <c r="W370" s="62"/>
      <c r="X370" s="4"/>
      <c r="Y370" s="19"/>
      <c r="Z370" s="4"/>
      <c r="AA370" s="4"/>
      <c r="AB370" s="4"/>
      <c r="AC370" s="4"/>
      <c r="AD370" s="4"/>
      <c r="AE370" s="4"/>
      <c r="AF370" s="19"/>
      <c r="AG370" s="4"/>
      <c r="AH370" s="4"/>
      <c r="AI370" s="4"/>
      <c r="AJ370" s="4"/>
      <c r="AK370" s="4"/>
      <c r="AL370" s="62"/>
      <c r="AM370" s="19"/>
      <c r="AN370" s="4"/>
      <c r="AO370" s="4"/>
      <c r="AP370" s="4"/>
      <c r="AQ370" s="63"/>
      <c r="AR370" s="63"/>
      <c r="AS370" s="63"/>
      <c r="AT370" s="63"/>
      <c r="AU370" s="63"/>
      <c r="AV370" s="63"/>
      <c r="AW370" s="4"/>
      <c r="AX370" s="62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</row>
    <row r="371" spans="1:62">
      <c r="A371" s="4"/>
      <c r="B371" s="4"/>
      <c r="C371" s="64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19"/>
      <c r="U371" s="62"/>
      <c r="V371" s="62"/>
      <c r="W371" s="62"/>
      <c r="X371" s="4"/>
      <c r="Y371" s="19"/>
      <c r="Z371" s="4"/>
      <c r="AA371" s="4"/>
      <c r="AB371" s="4"/>
      <c r="AC371" s="4"/>
      <c r="AD371" s="4"/>
      <c r="AE371" s="4"/>
      <c r="AF371" s="19"/>
      <c r="AG371" s="4"/>
      <c r="AH371" s="4"/>
      <c r="AI371" s="4"/>
      <c r="AJ371" s="4"/>
      <c r="AK371" s="4"/>
      <c r="AL371" s="62"/>
      <c r="AM371" s="19"/>
      <c r="AN371" s="4"/>
      <c r="AO371" s="4"/>
      <c r="AP371" s="4"/>
      <c r="AQ371" s="63"/>
      <c r="AR371" s="63"/>
      <c r="AS371" s="63"/>
      <c r="AT371" s="63"/>
      <c r="AU371" s="63"/>
      <c r="AV371" s="63"/>
      <c r="AW371" s="4"/>
      <c r="AX371" s="62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</row>
    <row r="372" spans="1:62">
      <c r="A372" s="4"/>
      <c r="B372" s="4"/>
      <c r="C372" s="64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19"/>
      <c r="U372" s="62"/>
      <c r="V372" s="62"/>
      <c r="W372" s="62"/>
      <c r="X372" s="4"/>
      <c r="Y372" s="19"/>
      <c r="Z372" s="4"/>
      <c r="AA372" s="4"/>
      <c r="AB372" s="4"/>
      <c r="AC372" s="4"/>
      <c r="AD372" s="4"/>
      <c r="AE372" s="4"/>
      <c r="AF372" s="19"/>
      <c r="AG372" s="4"/>
      <c r="AH372" s="4"/>
      <c r="AI372" s="4"/>
      <c r="AJ372" s="4"/>
      <c r="AK372" s="4"/>
      <c r="AL372" s="62"/>
      <c r="AM372" s="19"/>
      <c r="AN372" s="4"/>
      <c r="AO372" s="4"/>
      <c r="AP372" s="4"/>
      <c r="AQ372" s="63"/>
      <c r="AR372" s="63"/>
      <c r="AS372" s="63"/>
      <c r="AT372" s="63"/>
      <c r="AU372" s="63"/>
      <c r="AV372" s="63"/>
      <c r="AW372" s="4"/>
      <c r="AX372" s="62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</row>
    <row r="373" spans="1:62">
      <c r="A373" s="4"/>
      <c r="B373" s="4"/>
      <c r="C373" s="64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19"/>
      <c r="U373" s="62"/>
      <c r="V373" s="62"/>
      <c r="W373" s="62"/>
      <c r="X373" s="4"/>
      <c r="Y373" s="19"/>
      <c r="Z373" s="4"/>
      <c r="AA373" s="4"/>
      <c r="AB373" s="4"/>
      <c r="AC373" s="4"/>
      <c r="AD373" s="4"/>
      <c r="AE373" s="4"/>
      <c r="AF373" s="19"/>
      <c r="AG373" s="4"/>
      <c r="AH373" s="4"/>
      <c r="AI373" s="4"/>
      <c r="AJ373" s="4"/>
      <c r="AK373" s="4"/>
      <c r="AL373" s="62"/>
      <c r="AM373" s="19"/>
      <c r="AN373" s="4"/>
      <c r="AO373" s="4"/>
      <c r="AP373" s="4"/>
      <c r="AQ373" s="63"/>
      <c r="AR373" s="63"/>
      <c r="AS373" s="63"/>
      <c r="AT373" s="63"/>
      <c r="AU373" s="63"/>
      <c r="AV373" s="63"/>
      <c r="AW373" s="4"/>
      <c r="AX373" s="62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</row>
    <row r="374" spans="1:62">
      <c r="A374" s="4"/>
      <c r="B374" s="4"/>
      <c r="C374" s="64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19"/>
      <c r="U374" s="62"/>
      <c r="V374" s="62"/>
      <c r="W374" s="62"/>
      <c r="X374" s="4"/>
      <c r="Y374" s="19"/>
      <c r="Z374" s="4"/>
      <c r="AA374" s="4"/>
      <c r="AB374" s="4"/>
      <c r="AC374" s="4"/>
      <c r="AD374" s="4"/>
      <c r="AE374" s="4"/>
      <c r="AF374" s="19"/>
      <c r="AG374" s="4"/>
      <c r="AH374" s="4"/>
      <c r="AI374" s="4"/>
      <c r="AJ374" s="4"/>
      <c r="AK374" s="4"/>
      <c r="AL374" s="62"/>
      <c r="AM374" s="19"/>
      <c r="AN374" s="4"/>
      <c r="AO374" s="4"/>
      <c r="AP374" s="4"/>
      <c r="AQ374" s="63"/>
      <c r="AR374" s="63"/>
      <c r="AS374" s="63"/>
      <c r="AT374" s="63"/>
      <c r="AU374" s="63"/>
      <c r="AV374" s="63"/>
      <c r="AW374" s="4"/>
      <c r="AX374" s="62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</row>
    <row r="375" spans="1:62">
      <c r="A375" s="4"/>
      <c r="B375" s="4"/>
      <c r="C375" s="64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19"/>
      <c r="U375" s="62"/>
      <c r="V375" s="62"/>
      <c r="W375" s="62"/>
      <c r="X375" s="4"/>
      <c r="Y375" s="19"/>
      <c r="Z375" s="4"/>
      <c r="AA375" s="4"/>
      <c r="AB375" s="4"/>
      <c r="AC375" s="4"/>
      <c r="AD375" s="4"/>
      <c r="AE375" s="4"/>
      <c r="AF375" s="19"/>
      <c r="AG375" s="4"/>
      <c r="AH375" s="4"/>
      <c r="AI375" s="4"/>
      <c r="AJ375" s="4"/>
      <c r="AK375" s="4"/>
      <c r="AL375" s="62"/>
      <c r="AM375" s="19"/>
      <c r="AN375" s="4"/>
      <c r="AO375" s="4"/>
      <c r="AP375" s="4"/>
      <c r="AQ375" s="63"/>
      <c r="AR375" s="63"/>
      <c r="AS375" s="63"/>
      <c r="AT375" s="63"/>
      <c r="AU375" s="63"/>
      <c r="AV375" s="63"/>
      <c r="AW375" s="4"/>
      <c r="AX375" s="62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</row>
    <row r="376" spans="1:62">
      <c r="A376" s="4"/>
      <c r="B376" s="4"/>
      <c r="C376" s="64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19"/>
      <c r="U376" s="62"/>
      <c r="V376" s="62"/>
      <c r="W376" s="62"/>
      <c r="X376" s="4"/>
      <c r="Y376" s="19"/>
      <c r="Z376" s="4"/>
      <c r="AA376" s="4"/>
      <c r="AB376" s="4"/>
      <c r="AC376" s="4"/>
      <c r="AD376" s="4"/>
      <c r="AE376" s="4"/>
      <c r="AF376" s="19"/>
      <c r="AG376" s="4"/>
      <c r="AH376" s="4"/>
      <c r="AI376" s="4"/>
      <c r="AJ376" s="4"/>
      <c r="AK376" s="4"/>
      <c r="AL376" s="62"/>
      <c r="AM376" s="19"/>
      <c r="AN376" s="4"/>
      <c r="AO376" s="4"/>
      <c r="AP376" s="4"/>
      <c r="AQ376" s="63"/>
      <c r="AR376" s="63"/>
      <c r="AS376" s="63"/>
      <c r="AT376" s="63"/>
      <c r="AU376" s="63"/>
      <c r="AV376" s="63"/>
      <c r="AW376" s="4"/>
      <c r="AX376" s="62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</row>
    <row r="377" spans="1:62">
      <c r="A377" s="4"/>
      <c r="B377" s="4"/>
      <c r="C377" s="64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19"/>
      <c r="U377" s="62"/>
      <c r="V377" s="62"/>
      <c r="W377" s="62"/>
      <c r="X377" s="4"/>
      <c r="Y377" s="19"/>
      <c r="Z377" s="4"/>
      <c r="AA377" s="4"/>
      <c r="AB377" s="4"/>
      <c r="AC377" s="4"/>
      <c r="AD377" s="4"/>
      <c r="AE377" s="4"/>
      <c r="AF377" s="19"/>
      <c r="AG377" s="4"/>
      <c r="AH377" s="4"/>
      <c r="AI377" s="4"/>
      <c r="AJ377" s="4"/>
      <c r="AK377" s="4"/>
      <c r="AL377" s="62"/>
      <c r="AM377" s="19"/>
      <c r="AN377" s="4"/>
      <c r="AO377" s="4"/>
      <c r="AP377" s="4"/>
      <c r="AQ377" s="63"/>
      <c r="AR377" s="63"/>
      <c r="AS377" s="63"/>
      <c r="AT377" s="63"/>
      <c r="AU377" s="63"/>
      <c r="AV377" s="63"/>
      <c r="AW377" s="4"/>
      <c r="AX377" s="62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</row>
    <row r="378" spans="1:62">
      <c r="A378" s="4"/>
      <c r="B378" s="4"/>
      <c r="C378" s="64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19"/>
      <c r="U378" s="62"/>
      <c r="V378" s="62"/>
      <c r="W378" s="62"/>
      <c r="X378" s="4"/>
      <c r="Y378" s="19"/>
      <c r="Z378" s="4"/>
      <c r="AA378" s="4"/>
      <c r="AB378" s="4"/>
      <c r="AC378" s="4"/>
      <c r="AD378" s="4"/>
      <c r="AE378" s="4"/>
      <c r="AF378" s="19"/>
      <c r="AG378" s="4"/>
      <c r="AH378" s="4"/>
      <c r="AI378" s="4"/>
      <c r="AJ378" s="4"/>
      <c r="AK378" s="4"/>
      <c r="AL378" s="62"/>
      <c r="AM378" s="19"/>
      <c r="AN378" s="4"/>
      <c r="AO378" s="4"/>
      <c r="AP378" s="4"/>
      <c r="AQ378" s="63"/>
      <c r="AR378" s="63"/>
      <c r="AS378" s="63"/>
      <c r="AT378" s="63"/>
      <c r="AU378" s="63"/>
      <c r="AV378" s="63"/>
      <c r="AW378" s="4"/>
      <c r="AX378" s="62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</row>
    <row r="379" spans="1:62">
      <c r="A379" s="4"/>
      <c r="B379" s="4"/>
      <c r="C379" s="64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19"/>
      <c r="U379" s="62"/>
      <c r="V379" s="62"/>
      <c r="W379" s="62"/>
      <c r="X379" s="4"/>
      <c r="Y379" s="19"/>
      <c r="Z379" s="4"/>
      <c r="AA379" s="4"/>
      <c r="AB379" s="4"/>
      <c r="AC379" s="4"/>
      <c r="AD379" s="4"/>
      <c r="AE379" s="4"/>
      <c r="AF379" s="19"/>
      <c r="AG379" s="4"/>
      <c r="AH379" s="4"/>
      <c r="AI379" s="4"/>
      <c r="AJ379" s="4"/>
      <c r="AK379" s="4"/>
      <c r="AL379" s="62"/>
      <c r="AM379" s="19"/>
      <c r="AN379" s="4"/>
      <c r="AO379" s="4"/>
      <c r="AP379" s="4"/>
      <c r="AQ379" s="63"/>
      <c r="AR379" s="63"/>
      <c r="AS379" s="63"/>
      <c r="AT379" s="63"/>
      <c r="AU379" s="63"/>
      <c r="AV379" s="63"/>
      <c r="AW379" s="4"/>
      <c r="AX379" s="62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</row>
    <row r="380" spans="1:62">
      <c r="A380" s="4"/>
      <c r="B380" s="4"/>
      <c r="C380" s="64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19"/>
      <c r="U380" s="62"/>
      <c r="V380" s="62"/>
      <c r="W380" s="62"/>
      <c r="X380" s="4"/>
      <c r="Y380" s="19"/>
      <c r="Z380" s="4"/>
      <c r="AA380" s="4"/>
      <c r="AB380" s="4"/>
      <c r="AC380" s="4"/>
      <c r="AD380" s="4"/>
      <c r="AE380" s="4"/>
      <c r="AF380" s="19"/>
      <c r="AG380" s="4"/>
      <c r="AH380" s="4"/>
      <c r="AI380" s="4"/>
      <c r="AJ380" s="4"/>
      <c r="AK380" s="4"/>
      <c r="AL380" s="62"/>
      <c r="AM380" s="19"/>
      <c r="AN380" s="4"/>
      <c r="AO380" s="4"/>
      <c r="AP380" s="4"/>
      <c r="AQ380" s="63"/>
      <c r="AR380" s="63"/>
      <c r="AS380" s="63"/>
      <c r="AT380" s="63"/>
      <c r="AU380" s="63"/>
      <c r="AV380" s="63"/>
      <c r="AW380" s="4"/>
      <c r="AX380" s="62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</row>
    <row r="381" spans="1:62">
      <c r="A381" s="4"/>
      <c r="B381" s="4"/>
      <c r="C381" s="64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19"/>
      <c r="U381" s="62"/>
      <c r="V381" s="62"/>
      <c r="W381" s="62"/>
      <c r="X381" s="4"/>
      <c r="Y381" s="19"/>
      <c r="Z381" s="4"/>
      <c r="AA381" s="4"/>
      <c r="AB381" s="4"/>
      <c r="AC381" s="4"/>
      <c r="AD381" s="4"/>
      <c r="AE381" s="4"/>
      <c r="AF381" s="19"/>
      <c r="AG381" s="4"/>
      <c r="AH381" s="4"/>
      <c r="AI381" s="4"/>
      <c r="AJ381" s="4"/>
      <c r="AK381" s="4"/>
      <c r="AL381" s="62"/>
      <c r="AM381" s="19"/>
      <c r="AN381" s="4"/>
      <c r="AO381" s="4"/>
      <c r="AP381" s="4"/>
      <c r="AQ381" s="63"/>
      <c r="AR381" s="63"/>
      <c r="AS381" s="63"/>
      <c r="AT381" s="63"/>
      <c r="AU381" s="63"/>
      <c r="AV381" s="63"/>
      <c r="AW381" s="4"/>
      <c r="AX381" s="62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</row>
    <row r="382" spans="1:62">
      <c r="A382" s="4"/>
      <c r="B382" s="4"/>
      <c r="C382" s="64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9"/>
      <c r="U382" s="62"/>
      <c r="V382" s="62"/>
      <c r="W382" s="62"/>
      <c r="X382" s="4"/>
      <c r="Y382" s="19"/>
      <c r="Z382" s="4"/>
      <c r="AA382" s="4"/>
      <c r="AB382" s="4"/>
      <c r="AC382" s="4"/>
      <c r="AD382" s="4"/>
      <c r="AE382" s="4"/>
      <c r="AF382" s="19"/>
      <c r="AG382" s="4"/>
      <c r="AH382" s="4"/>
      <c r="AI382" s="4"/>
      <c r="AJ382" s="4"/>
      <c r="AK382" s="4"/>
      <c r="AL382" s="62"/>
      <c r="AM382" s="19"/>
      <c r="AN382" s="4"/>
      <c r="AO382" s="4"/>
      <c r="AP382" s="4"/>
      <c r="AQ382" s="63"/>
      <c r="AR382" s="63"/>
      <c r="AS382" s="63"/>
      <c r="AT382" s="63"/>
      <c r="AU382" s="63"/>
      <c r="AV382" s="63"/>
      <c r="AW382" s="4"/>
      <c r="AX382" s="62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</row>
    <row r="383" spans="1:62">
      <c r="A383" s="4"/>
      <c r="B383" s="4"/>
      <c r="C383" s="64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9"/>
      <c r="U383" s="62"/>
      <c r="V383" s="62"/>
      <c r="W383" s="62"/>
      <c r="X383" s="4"/>
      <c r="Y383" s="19"/>
      <c r="Z383" s="4"/>
      <c r="AA383" s="4"/>
      <c r="AB383" s="4"/>
      <c r="AC383" s="4"/>
      <c r="AD383" s="4"/>
      <c r="AE383" s="4"/>
      <c r="AF383" s="19"/>
      <c r="AG383" s="4"/>
      <c r="AH383" s="4"/>
      <c r="AI383" s="4"/>
      <c r="AJ383" s="4"/>
      <c r="AK383" s="4"/>
      <c r="AL383" s="62"/>
      <c r="AM383" s="19"/>
      <c r="AN383" s="4"/>
      <c r="AO383" s="4"/>
      <c r="AP383" s="4"/>
      <c r="AQ383" s="63"/>
      <c r="AR383" s="63"/>
      <c r="AS383" s="63"/>
      <c r="AT383" s="63"/>
      <c r="AU383" s="63"/>
      <c r="AV383" s="63"/>
      <c r="AW383" s="4"/>
      <c r="AX383" s="62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</row>
    <row r="384" spans="1:62">
      <c r="A384" s="4"/>
      <c r="B384" s="4"/>
      <c r="C384" s="64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9"/>
      <c r="U384" s="62"/>
      <c r="V384" s="62"/>
      <c r="W384" s="62"/>
      <c r="X384" s="4"/>
      <c r="Y384" s="19"/>
      <c r="Z384" s="4"/>
      <c r="AA384" s="4"/>
      <c r="AB384" s="4"/>
      <c r="AC384" s="4"/>
      <c r="AD384" s="4"/>
      <c r="AE384" s="4"/>
      <c r="AF384" s="19"/>
      <c r="AG384" s="4"/>
      <c r="AH384" s="4"/>
      <c r="AI384" s="4"/>
      <c r="AJ384" s="4"/>
      <c r="AK384" s="4"/>
      <c r="AL384" s="62"/>
      <c r="AM384" s="19"/>
      <c r="AN384" s="4"/>
      <c r="AO384" s="4"/>
      <c r="AP384" s="4"/>
      <c r="AQ384" s="63"/>
      <c r="AR384" s="63"/>
      <c r="AS384" s="63"/>
      <c r="AT384" s="63"/>
      <c r="AU384" s="63"/>
      <c r="AV384" s="63"/>
      <c r="AW384" s="4"/>
      <c r="AX384" s="62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</row>
    <row r="385" spans="1:62">
      <c r="A385" s="4"/>
      <c r="B385" s="4"/>
      <c r="C385" s="64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9"/>
      <c r="U385" s="62"/>
      <c r="V385" s="62"/>
      <c r="W385" s="62"/>
      <c r="X385" s="4"/>
      <c r="Y385" s="19"/>
      <c r="Z385" s="4"/>
      <c r="AA385" s="4"/>
      <c r="AB385" s="4"/>
      <c r="AC385" s="4"/>
      <c r="AD385" s="4"/>
      <c r="AE385" s="4"/>
      <c r="AF385" s="19"/>
      <c r="AG385" s="4"/>
      <c r="AH385" s="4"/>
      <c r="AI385" s="4"/>
      <c r="AJ385" s="4"/>
      <c r="AK385" s="4"/>
      <c r="AL385" s="62"/>
      <c r="AM385" s="19"/>
      <c r="AN385" s="4"/>
      <c r="AO385" s="4"/>
      <c r="AP385" s="4"/>
      <c r="AQ385" s="63"/>
      <c r="AR385" s="63"/>
      <c r="AS385" s="63"/>
      <c r="AT385" s="63"/>
      <c r="AU385" s="63"/>
      <c r="AV385" s="63"/>
      <c r="AW385" s="4"/>
      <c r="AX385" s="62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</row>
    <row r="386" spans="1:62">
      <c r="A386" s="4"/>
      <c r="B386" s="4"/>
      <c r="C386" s="64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9"/>
      <c r="U386" s="62"/>
      <c r="V386" s="62"/>
      <c r="W386" s="62"/>
      <c r="X386" s="4"/>
      <c r="Y386" s="19"/>
      <c r="Z386" s="4"/>
      <c r="AA386" s="4"/>
      <c r="AB386" s="4"/>
      <c r="AC386" s="4"/>
      <c r="AD386" s="4"/>
      <c r="AE386" s="4"/>
      <c r="AF386" s="19"/>
      <c r="AG386" s="4"/>
      <c r="AH386" s="4"/>
      <c r="AI386" s="4"/>
      <c r="AJ386" s="4"/>
      <c r="AK386" s="4"/>
      <c r="AL386" s="62"/>
      <c r="AM386" s="19"/>
      <c r="AN386" s="4"/>
      <c r="AO386" s="4"/>
      <c r="AP386" s="4"/>
      <c r="AQ386" s="63"/>
      <c r="AR386" s="63"/>
      <c r="AS386" s="63"/>
      <c r="AT386" s="63"/>
      <c r="AU386" s="63"/>
      <c r="AV386" s="63"/>
      <c r="AW386" s="4"/>
      <c r="AX386" s="62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</row>
    <row r="387" spans="1:62">
      <c r="A387" s="4"/>
      <c r="B387" s="4"/>
      <c r="C387" s="64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9"/>
      <c r="U387" s="62"/>
      <c r="V387" s="62"/>
      <c r="W387" s="62"/>
      <c r="X387" s="4"/>
      <c r="Y387" s="19"/>
      <c r="Z387" s="4"/>
      <c r="AA387" s="4"/>
      <c r="AB387" s="4"/>
      <c r="AC387" s="4"/>
      <c r="AD387" s="4"/>
      <c r="AE387" s="4"/>
      <c r="AF387" s="19"/>
      <c r="AG387" s="4"/>
      <c r="AH387" s="4"/>
      <c r="AI387" s="4"/>
      <c r="AJ387" s="4"/>
      <c r="AK387" s="4"/>
      <c r="AL387" s="62"/>
      <c r="AM387" s="19"/>
      <c r="AN387" s="4"/>
      <c r="AO387" s="4"/>
      <c r="AP387" s="4"/>
      <c r="AQ387" s="63"/>
      <c r="AR387" s="63"/>
      <c r="AS387" s="63"/>
      <c r="AT387" s="63"/>
      <c r="AU387" s="63"/>
      <c r="AV387" s="63"/>
      <c r="AW387" s="4"/>
      <c r="AX387" s="62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</row>
    <row r="388" spans="1:62">
      <c r="A388" s="4"/>
      <c r="B388" s="4"/>
      <c r="C388" s="64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9"/>
      <c r="U388" s="62"/>
      <c r="V388" s="62"/>
      <c r="W388" s="62"/>
      <c r="X388" s="4"/>
      <c r="Y388" s="19"/>
      <c r="Z388" s="4"/>
      <c r="AA388" s="4"/>
      <c r="AB388" s="4"/>
      <c r="AC388" s="4"/>
      <c r="AD388" s="4"/>
      <c r="AE388" s="4"/>
      <c r="AF388" s="19"/>
      <c r="AG388" s="4"/>
      <c r="AH388" s="4"/>
      <c r="AI388" s="4"/>
      <c r="AJ388" s="4"/>
      <c r="AK388" s="4"/>
      <c r="AL388" s="62"/>
      <c r="AM388" s="19"/>
      <c r="AN388" s="4"/>
      <c r="AO388" s="4"/>
      <c r="AP388" s="4"/>
      <c r="AQ388" s="63"/>
      <c r="AR388" s="63"/>
      <c r="AS388" s="63"/>
      <c r="AT388" s="63"/>
      <c r="AU388" s="63"/>
      <c r="AV388" s="63"/>
      <c r="AW388" s="4"/>
      <c r="AX388" s="62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</row>
    <row r="389" spans="1:62">
      <c r="A389" s="4"/>
      <c r="B389" s="4"/>
      <c r="C389" s="64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19"/>
      <c r="U389" s="62"/>
      <c r="V389" s="62"/>
      <c r="W389" s="62"/>
      <c r="X389" s="4"/>
      <c r="Y389" s="19"/>
      <c r="Z389" s="4"/>
      <c r="AA389" s="4"/>
      <c r="AB389" s="4"/>
      <c r="AC389" s="4"/>
      <c r="AD389" s="4"/>
      <c r="AE389" s="4"/>
      <c r="AF389" s="19"/>
      <c r="AG389" s="4"/>
      <c r="AH389" s="4"/>
      <c r="AI389" s="4"/>
      <c r="AJ389" s="4"/>
      <c r="AK389" s="4"/>
      <c r="AL389" s="62"/>
      <c r="AM389" s="19"/>
      <c r="AN389" s="4"/>
      <c r="AO389" s="4"/>
      <c r="AP389" s="4"/>
      <c r="AQ389" s="63"/>
      <c r="AR389" s="63"/>
      <c r="AS389" s="63"/>
      <c r="AT389" s="63"/>
      <c r="AU389" s="63"/>
      <c r="AV389" s="63"/>
      <c r="AW389" s="4"/>
      <c r="AX389" s="62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</row>
    <row r="390" spans="1:62">
      <c r="A390" s="4"/>
      <c r="B390" s="4"/>
      <c r="C390" s="64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9"/>
      <c r="U390" s="62"/>
      <c r="V390" s="62"/>
      <c r="W390" s="62"/>
      <c r="X390" s="4"/>
      <c r="Y390" s="19"/>
      <c r="Z390" s="4"/>
      <c r="AA390" s="4"/>
      <c r="AB390" s="4"/>
      <c r="AC390" s="4"/>
      <c r="AD390" s="4"/>
      <c r="AE390" s="4"/>
      <c r="AF390" s="19"/>
      <c r="AG390" s="4"/>
      <c r="AH390" s="4"/>
      <c r="AI390" s="4"/>
      <c r="AJ390" s="4"/>
      <c r="AK390" s="4"/>
      <c r="AL390" s="62"/>
      <c r="AM390" s="19"/>
      <c r="AN390" s="4"/>
      <c r="AO390" s="4"/>
      <c r="AP390" s="4"/>
      <c r="AQ390" s="63"/>
      <c r="AR390" s="63"/>
      <c r="AS390" s="63"/>
      <c r="AT390" s="63"/>
      <c r="AU390" s="63"/>
      <c r="AV390" s="63"/>
      <c r="AW390" s="4"/>
      <c r="AX390" s="62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</row>
    <row r="391" spans="1:62">
      <c r="A391" s="4"/>
      <c r="B391" s="4"/>
      <c r="C391" s="64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9"/>
      <c r="U391" s="62"/>
      <c r="V391" s="62"/>
      <c r="W391" s="62"/>
      <c r="X391" s="4"/>
      <c r="Y391" s="19"/>
      <c r="Z391" s="4"/>
      <c r="AA391" s="4"/>
      <c r="AB391" s="4"/>
      <c r="AC391" s="4"/>
      <c r="AD391" s="4"/>
      <c r="AE391" s="4"/>
      <c r="AF391" s="19"/>
      <c r="AG391" s="4"/>
      <c r="AH391" s="4"/>
      <c r="AI391" s="4"/>
      <c r="AJ391" s="4"/>
      <c r="AK391" s="4"/>
      <c r="AL391" s="62"/>
      <c r="AM391" s="19"/>
      <c r="AN391" s="4"/>
      <c r="AO391" s="4"/>
      <c r="AP391" s="4"/>
      <c r="AQ391" s="63"/>
      <c r="AR391" s="63"/>
      <c r="AS391" s="63"/>
      <c r="AT391" s="63"/>
      <c r="AU391" s="63"/>
      <c r="AV391" s="63"/>
      <c r="AW391" s="4"/>
      <c r="AX391" s="62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</row>
    <row r="392" spans="1:62">
      <c r="A392" s="4"/>
      <c r="B392" s="4"/>
      <c r="C392" s="64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9"/>
      <c r="U392" s="62"/>
      <c r="V392" s="62"/>
      <c r="W392" s="62"/>
      <c r="X392" s="4"/>
      <c r="Y392" s="19"/>
      <c r="Z392" s="4"/>
      <c r="AA392" s="4"/>
      <c r="AB392" s="4"/>
      <c r="AC392" s="4"/>
      <c r="AD392" s="4"/>
      <c r="AE392" s="4"/>
      <c r="AF392" s="19"/>
      <c r="AG392" s="4"/>
      <c r="AH392" s="4"/>
      <c r="AI392" s="4"/>
      <c r="AJ392" s="4"/>
      <c r="AK392" s="4"/>
      <c r="AL392" s="62"/>
      <c r="AM392" s="19"/>
      <c r="AN392" s="4"/>
      <c r="AO392" s="4"/>
      <c r="AP392" s="4"/>
      <c r="AQ392" s="63"/>
      <c r="AR392" s="63"/>
      <c r="AS392" s="63"/>
      <c r="AT392" s="63"/>
      <c r="AU392" s="63"/>
      <c r="AV392" s="63"/>
      <c r="AW392" s="4"/>
      <c r="AX392" s="62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</row>
    <row r="393" spans="1:62">
      <c r="A393" s="4"/>
      <c r="B393" s="4"/>
      <c r="C393" s="64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9"/>
      <c r="U393" s="62"/>
      <c r="V393" s="62"/>
      <c r="W393" s="62"/>
      <c r="X393" s="4"/>
      <c r="Y393" s="19"/>
      <c r="Z393" s="4"/>
      <c r="AA393" s="4"/>
      <c r="AB393" s="4"/>
      <c r="AC393" s="4"/>
      <c r="AD393" s="4"/>
      <c r="AE393" s="4"/>
      <c r="AF393" s="19"/>
      <c r="AG393" s="4"/>
      <c r="AH393" s="4"/>
      <c r="AI393" s="4"/>
      <c r="AJ393" s="4"/>
      <c r="AK393" s="4"/>
      <c r="AL393" s="62"/>
      <c r="AM393" s="19"/>
      <c r="AN393" s="4"/>
      <c r="AO393" s="4"/>
      <c r="AP393" s="4"/>
      <c r="AQ393" s="63"/>
      <c r="AR393" s="63"/>
      <c r="AS393" s="63"/>
      <c r="AT393" s="63"/>
      <c r="AU393" s="63"/>
      <c r="AV393" s="63"/>
      <c r="AW393" s="4"/>
      <c r="AX393" s="62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</row>
    <row r="394" spans="1:62">
      <c r="A394" s="4"/>
      <c r="B394" s="4"/>
      <c r="C394" s="64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9"/>
      <c r="U394" s="62"/>
      <c r="V394" s="62"/>
      <c r="W394" s="62"/>
      <c r="X394" s="4"/>
      <c r="Y394" s="19"/>
      <c r="Z394" s="4"/>
      <c r="AA394" s="4"/>
      <c r="AB394" s="4"/>
      <c r="AC394" s="4"/>
      <c r="AD394" s="4"/>
      <c r="AE394" s="4"/>
      <c r="AF394" s="19"/>
      <c r="AG394" s="4"/>
      <c r="AH394" s="4"/>
      <c r="AI394" s="4"/>
      <c r="AJ394" s="4"/>
      <c r="AK394" s="4"/>
      <c r="AL394" s="62"/>
      <c r="AM394" s="19"/>
      <c r="AN394" s="4"/>
      <c r="AO394" s="4"/>
      <c r="AP394" s="4"/>
      <c r="AQ394" s="63"/>
      <c r="AR394" s="63"/>
      <c r="AS394" s="63"/>
      <c r="AT394" s="63"/>
      <c r="AU394" s="63"/>
      <c r="AV394" s="63"/>
      <c r="AW394" s="4"/>
      <c r="AX394" s="62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</row>
    <row r="395" spans="1:62">
      <c r="A395" s="4"/>
      <c r="B395" s="4"/>
      <c r="C395" s="64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9"/>
      <c r="U395" s="62"/>
      <c r="V395" s="62"/>
      <c r="W395" s="62"/>
      <c r="X395" s="4"/>
      <c r="Y395" s="19"/>
      <c r="Z395" s="4"/>
      <c r="AA395" s="4"/>
      <c r="AB395" s="4"/>
      <c r="AC395" s="4"/>
      <c r="AD395" s="4"/>
      <c r="AE395" s="4"/>
      <c r="AF395" s="19"/>
      <c r="AG395" s="4"/>
      <c r="AH395" s="4"/>
      <c r="AI395" s="4"/>
      <c r="AJ395" s="4"/>
      <c r="AK395" s="4"/>
      <c r="AL395" s="62"/>
      <c r="AM395" s="19"/>
      <c r="AN395" s="4"/>
      <c r="AO395" s="4"/>
      <c r="AP395" s="4"/>
      <c r="AQ395" s="63"/>
      <c r="AR395" s="63"/>
      <c r="AS395" s="63"/>
      <c r="AT395" s="63"/>
      <c r="AU395" s="63"/>
      <c r="AV395" s="63"/>
      <c r="AW395" s="4"/>
      <c r="AX395" s="62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</row>
    <row r="396" spans="1:62">
      <c r="A396" s="4"/>
      <c r="B396" s="4"/>
      <c r="C396" s="64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9"/>
      <c r="U396" s="62"/>
      <c r="V396" s="62"/>
      <c r="W396" s="62"/>
      <c r="X396" s="4"/>
      <c r="Y396" s="19"/>
      <c r="Z396" s="4"/>
      <c r="AA396" s="4"/>
      <c r="AB396" s="4"/>
      <c r="AC396" s="4"/>
      <c r="AD396" s="4"/>
      <c r="AE396" s="4"/>
      <c r="AF396" s="19"/>
      <c r="AG396" s="4"/>
      <c r="AH396" s="4"/>
      <c r="AI396" s="4"/>
      <c r="AJ396" s="4"/>
      <c r="AK396" s="4"/>
      <c r="AL396" s="62"/>
      <c r="AM396" s="19"/>
      <c r="AN396" s="4"/>
      <c r="AO396" s="4"/>
      <c r="AP396" s="4"/>
      <c r="AQ396" s="63"/>
      <c r="AR396" s="63"/>
      <c r="AS396" s="63"/>
      <c r="AT396" s="63"/>
      <c r="AU396" s="63"/>
      <c r="AV396" s="63"/>
      <c r="AW396" s="4"/>
      <c r="AX396" s="62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</row>
    <row r="397" spans="1:62">
      <c r="A397" s="4"/>
      <c r="B397" s="4"/>
      <c r="C397" s="64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9"/>
      <c r="U397" s="62"/>
      <c r="V397" s="62"/>
      <c r="W397" s="62"/>
      <c r="X397" s="4"/>
      <c r="Y397" s="19"/>
      <c r="Z397" s="4"/>
      <c r="AA397" s="4"/>
      <c r="AB397" s="4"/>
      <c r="AC397" s="4"/>
      <c r="AD397" s="4"/>
      <c r="AE397" s="4"/>
      <c r="AF397" s="19"/>
      <c r="AG397" s="4"/>
      <c r="AH397" s="4"/>
      <c r="AI397" s="4"/>
      <c r="AJ397" s="4"/>
      <c r="AK397" s="4"/>
      <c r="AL397" s="62"/>
      <c r="AM397" s="19"/>
      <c r="AN397" s="4"/>
      <c r="AO397" s="4"/>
      <c r="AP397" s="4"/>
      <c r="AQ397" s="63"/>
      <c r="AR397" s="63"/>
      <c r="AS397" s="63"/>
      <c r="AT397" s="63"/>
      <c r="AU397" s="63"/>
      <c r="AV397" s="63"/>
      <c r="AW397" s="4"/>
      <c r="AX397" s="62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</row>
    <row r="398" spans="1:62">
      <c r="A398" s="4"/>
      <c r="B398" s="4"/>
      <c r="C398" s="64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9"/>
      <c r="U398" s="62"/>
      <c r="V398" s="62"/>
      <c r="W398" s="62"/>
      <c r="X398" s="4"/>
      <c r="Y398" s="19"/>
      <c r="Z398" s="4"/>
      <c r="AA398" s="4"/>
      <c r="AB398" s="4"/>
      <c r="AC398" s="4"/>
      <c r="AD398" s="4"/>
      <c r="AE398" s="4"/>
      <c r="AF398" s="19"/>
      <c r="AG398" s="4"/>
      <c r="AH398" s="4"/>
      <c r="AI398" s="4"/>
      <c r="AJ398" s="4"/>
      <c r="AK398" s="4"/>
      <c r="AL398" s="62"/>
      <c r="AM398" s="19"/>
      <c r="AN398" s="4"/>
      <c r="AO398" s="4"/>
      <c r="AP398" s="4"/>
      <c r="AQ398" s="63"/>
      <c r="AR398" s="63"/>
      <c r="AS398" s="63"/>
      <c r="AT398" s="63"/>
      <c r="AU398" s="63"/>
      <c r="AV398" s="63"/>
      <c r="AW398" s="4"/>
      <c r="AX398" s="62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</row>
    <row r="399" spans="1:62">
      <c r="A399" s="4"/>
      <c r="B399" s="4"/>
      <c r="C399" s="64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9"/>
      <c r="U399" s="62"/>
      <c r="V399" s="62"/>
      <c r="W399" s="62"/>
      <c r="X399" s="4"/>
      <c r="Y399" s="19"/>
      <c r="Z399" s="4"/>
      <c r="AA399" s="4"/>
      <c r="AB399" s="4"/>
      <c r="AC399" s="4"/>
      <c r="AD399" s="4"/>
      <c r="AE399" s="4"/>
      <c r="AF399" s="19"/>
      <c r="AG399" s="4"/>
      <c r="AH399" s="4"/>
      <c r="AI399" s="4"/>
      <c r="AJ399" s="4"/>
      <c r="AK399" s="4"/>
      <c r="AL399" s="62"/>
      <c r="AM399" s="19"/>
      <c r="AN399" s="4"/>
      <c r="AO399" s="4"/>
      <c r="AP399" s="4"/>
      <c r="AQ399" s="63"/>
      <c r="AR399" s="63"/>
      <c r="AS399" s="63"/>
      <c r="AT399" s="63"/>
      <c r="AU399" s="63"/>
      <c r="AV399" s="63"/>
      <c r="AW399" s="4"/>
      <c r="AX399" s="62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</row>
    <row r="400" spans="1:62">
      <c r="A400" s="4"/>
      <c r="B400" s="4"/>
      <c r="C400" s="64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19"/>
      <c r="U400" s="62"/>
      <c r="V400" s="62"/>
      <c r="W400" s="62"/>
      <c r="X400" s="4"/>
      <c r="Y400" s="19"/>
      <c r="Z400" s="4"/>
      <c r="AA400" s="4"/>
      <c r="AB400" s="4"/>
      <c r="AC400" s="4"/>
      <c r="AD400" s="4"/>
      <c r="AE400" s="4"/>
      <c r="AF400" s="19"/>
      <c r="AG400" s="4"/>
      <c r="AH400" s="4"/>
      <c r="AI400" s="4"/>
      <c r="AJ400" s="4"/>
      <c r="AK400" s="4"/>
      <c r="AL400" s="62"/>
      <c r="AM400" s="19"/>
      <c r="AN400" s="4"/>
      <c r="AO400" s="4"/>
      <c r="AP400" s="4"/>
      <c r="AQ400" s="63"/>
      <c r="AR400" s="63"/>
      <c r="AS400" s="63"/>
      <c r="AT400" s="63"/>
      <c r="AU400" s="63"/>
      <c r="AV400" s="63"/>
      <c r="AW400" s="4"/>
      <c r="AX400" s="62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</row>
    <row r="401" spans="1:62">
      <c r="A401" s="4"/>
      <c r="B401" s="4"/>
      <c r="C401" s="64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19"/>
      <c r="U401" s="62"/>
      <c r="V401" s="62"/>
      <c r="W401" s="62"/>
      <c r="X401" s="4"/>
      <c r="Y401" s="19"/>
      <c r="Z401" s="4"/>
      <c r="AA401" s="4"/>
      <c r="AB401" s="4"/>
      <c r="AC401" s="4"/>
      <c r="AD401" s="4"/>
      <c r="AE401" s="4"/>
      <c r="AF401" s="19"/>
      <c r="AG401" s="4"/>
      <c r="AH401" s="4"/>
      <c r="AI401" s="4"/>
      <c r="AJ401" s="4"/>
      <c r="AK401" s="4"/>
      <c r="AL401" s="62"/>
      <c r="AM401" s="19"/>
      <c r="AN401" s="4"/>
      <c r="AO401" s="4"/>
      <c r="AP401" s="4"/>
      <c r="AQ401" s="63"/>
      <c r="AR401" s="63"/>
      <c r="AS401" s="63"/>
      <c r="AT401" s="63"/>
      <c r="AU401" s="63"/>
      <c r="AV401" s="63"/>
      <c r="AW401" s="4"/>
      <c r="AX401" s="62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</row>
    <row r="402" spans="1:62">
      <c r="A402" s="4"/>
      <c r="B402" s="4"/>
      <c r="C402" s="64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19"/>
      <c r="U402" s="62"/>
      <c r="V402" s="62"/>
      <c r="W402" s="62"/>
      <c r="X402" s="4"/>
      <c r="Y402" s="19"/>
      <c r="Z402" s="4"/>
      <c r="AA402" s="4"/>
      <c r="AB402" s="4"/>
      <c r="AC402" s="4"/>
      <c r="AD402" s="4"/>
      <c r="AE402" s="4"/>
      <c r="AF402" s="19"/>
      <c r="AG402" s="4"/>
      <c r="AH402" s="4"/>
      <c r="AI402" s="4"/>
      <c r="AJ402" s="4"/>
      <c r="AK402" s="4"/>
      <c r="AL402" s="62"/>
      <c r="AM402" s="19"/>
      <c r="AN402" s="4"/>
      <c r="AO402" s="4"/>
      <c r="AP402" s="4"/>
      <c r="AQ402" s="63"/>
      <c r="AR402" s="63"/>
      <c r="AS402" s="63"/>
      <c r="AT402" s="63"/>
      <c r="AU402" s="63"/>
      <c r="AV402" s="63"/>
      <c r="AW402" s="4"/>
      <c r="AX402" s="62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</row>
    <row r="403" spans="1:62">
      <c r="A403" s="4"/>
      <c r="B403" s="4"/>
      <c r="C403" s="64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19"/>
      <c r="U403" s="62"/>
      <c r="V403" s="62"/>
      <c r="W403" s="62"/>
      <c r="X403" s="4"/>
      <c r="Y403" s="19"/>
      <c r="Z403" s="4"/>
      <c r="AA403" s="4"/>
      <c r="AB403" s="4"/>
      <c r="AC403" s="4"/>
      <c r="AD403" s="4"/>
      <c r="AE403" s="4"/>
      <c r="AF403" s="19"/>
      <c r="AG403" s="4"/>
      <c r="AH403" s="4"/>
      <c r="AI403" s="4"/>
      <c r="AJ403" s="4"/>
      <c r="AK403" s="4"/>
      <c r="AL403" s="62"/>
      <c r="AM403" s="19"/>
      <c r="AN403" s="4"/>
      <c r="AO403" s="4"/>
      <c r="AP403" s="4"/>
      <c r="AQ403" s="63"/>
      <c r="AR403" s="63"/>
      <c r="AS403" s="63"/>
      <c r="AT403" s="63"/>
      <c r="AU403" s="63"/>
      <c r="AV403" s="63"/>
      <c r="AW403" s="4"/>
      <c r="AX403" s="62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</row>
    <row r="404" spans="1:62">
      <c r="A404" s="4"/>
      <c r="B404" s="4"/>
      <c r="C404" s="64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19"/>
      <c r="U404" s="62"/>
      <c r="V404" s="62"/>
      <c r="W404" s="62"/>
      <c r="X404" s="4"/>
      <c r="Y404" s="19"/>
      <c r="Z404" s="4"/>
      <c r="AA404" s="4"/>
      <c r="AB404" s="4"/>
      <c r="AC404" s="4"/>
      <c r="AD404" s="4"/>
      <c r="AE404" s="4"/>
      <c r="AF404" s="19"/>
      <c r="AG404" s="4"/>
      <c r="AH404" s="4"/>
      <c r="AI404" s="4"/>
      <c r="AJ404" s="4"/>
      <c r="AK404" s="4"/>
      <c r="AL404" s="62"/>
      <c r="AM404" s="19"/>
      <c r="AN404" s="4"/>
      <c r="AO404" s="4"/>
      <c r="AP404" s="4"/>
      <c r="AQ404" s="63"/>
      <c r="AR404" s="63"/>
      <c r="AS404" s="63"/>
      <c r="AT404" s="63"/>
      <c r="AU404" s="63"/>
      <c r="AV404" s="63"/>
      <c r="AW404" s="4"/>
      <c r="AX404" s="62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</row>
    <row r="405" spans="1:62">
      <c r="A405" s="4"/>
      <c r="B405" s="4"/>
      <c r="C405" s="64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19"/>
      <c r="U405" s="62"/>
      <c r="V405" s="62"/>
      <c r="W405" s="62"/>
      <c r="X405" s="4"/>
      <c r="Y405" s="19"/>
      <c r="Z405" s="4"/>
      <c r="AA405" s="4"/>
      <c r="AB405" s="4"/>
      <c r="AC405" s="4"/>
      <c r="AD405" s="4"/>
      <c r="AE405" s="4"/>
      <c r="AF405" s="19"/>
      <c r="AG405" s="4"/>
      <c r="AH405" s="4"/>
      <c r="AI405" s="4"/>
      <c r="AJ405" s="4"/>
      <c r="AK405" s="4"/>
      <c r="AL405" s="62"/>
      <c r="AM405" s="19"/>
      <c r="AN405" s="4"/>
      <c r="AO405" s="4"/>
      <c r="AP405" s="4"/>
      <c r="AQ405" s="63"/>
      <c r="AR405" s="63"/>
      <c r="AS405" s="63"/>
      <c r="AT405" s="63"/>
      <c r="AU405" s="63"/>
      <c r="AV405" s="63"/>
      <c r="AW405" s="4"/>
      <c r="AX405" s="62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</row>
    <row r="406" spans="1:62">
      <c r="A406" s="4"/>
      <c r="B406" s="4"/>
      <c r="C406" s="64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19"/>
      <c r="U406" s="62"/>
      <c r="V406" s="62"/>
      <c r="W406" s="62"/>
      <c r="X406" s="4"/>
      <c r="Y406" s="19"/>
      <c r="Z406" s="4"/>
      <c r="AA406" s="4"/>
      <c r="AB406" s="4"/>
      <c r="AC406" s="4"/>
      <c r="AD406" s="4"/>
      <c r="AE406" s="4"/>
      <c r="AF406" s="19"/>
      <c r="AG406" s="4"/>
      <c r="AH406" s="4"/>
      <c r="AI406" s="4"/>
      <c r="AJ406" s="4"/>
      <c r="AK406" s="4"/>
      <c r="AL406" s="62"/>
      <c r="AM406" s="19"/>
      <c r="AN406" s="4"/>
      <c r="AO406" s="4"/>
      <c r="AP406" s="4"/>
      <c r="AQ406" s="63"/>
      <c r="AR406" s="63"/>
      <c r="AS406" s="63"/>
      <c r="AT406" s="63"/>
      <c r="AU406" s="63"/>
      <c r="AV406" s="63"/>
      <c r="AW406" s="4"/>
      <c r="AX406" s="62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</row>
    <row r="407" spans="1:62">
      <c r="A407" s="4"/>
      <c r="B407" s="4"/>
      <c r="C407" s="64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19"/>
      <c r="U407" s="62"/>
      <c r="V407" s="62"/>
      <c r="W407" s="62"/>
      <c r="X407" s="4"/>
      <c r="Y407" s="19"/>
      <c r="Z407" s="4"/>
      <c r="AA407" s="4"/>
      <c r="AB407" s="4"/>
      <c r="AC407" s="4"/>
      <c r="AD407" s="4"/>
      <c r="AE407" s="4"/>
      <c r="AF407" s="19"/>
      <c r="AG407" s="4"/>
      <c r="AH407" s="4"/>
      <c r="AI407" s="4"/>
      <c r="AJ407" s="4"/>
      <c r="AK407" s="4"/>
      <c r="AL407" s="62"/>
      <c r="AM407" s="19"/>
      <c r="AN407" s="4"/>
      <c r="AO407" s="4"/>
      <c r="AP407" s="4"/>
      <c r="AQ407" s="63"/>
      <c r="AR407" s="63"/>
      <c r="AS407" s="63"/>
      <c r="AT407" s="63"/>
      <c r="AU407" s="63"/>
      <c r="AV407" s="63"/>
      <c r="AW407" s="4"/>
      <c r="AX407" s="62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</row>
    <row r="408" spans="1:62">
      <c r="A408" s="4"/>
      <c r="B408" s="4"/>
      <c r="C408" s="64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19"/>
      <c r="U408" s="62"/>
      <c r="V408" s="62"/>
      <c r="W408" s="62"/>
      <c r="X408" s="4"/>
      <c r="Y408" s="19"/>
      <c r="Z408" s="4"/>
      <c r="AA408" s="4"/>
      <c r="AB408" s="4"/>
      <c r="AC408" s="4"/>
      <c r="AD408" s="4"/>
      <c r="AE408" s="4"/>
      <c r="AF408" s="19"/>
      <c r="AG408" s="4"/>
      <c r="AH408" s="4"/>
      <c r="AI408" s="4"/>
      <c r="AJ408" s="4"/>
      <c r="AK408" s="4"/>
      <c r="AL408" s="62"/>
      <c r="AM408" s="19"/>
      <c r="AN408" s="4"/>
      <c r="AO408" s="4"/>
      <c r="AP408" s="4"/>
      <c r="AQ408" s="63"/>
      <c r="AR408" s="63"/>
      <c r="AS408" s="63"/>
      <c r="AT408" s="63"/>
      <c r="AU408" s="63"/>
      <c r="AV408" s="63"/>
      <c r="AW408" s="4"/>
      <c r="AX408" s="62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</row>
    <row r="409" spans="1:62">
      <c r="A409" s="4"/>
      <c r="B409" s="4"/>
      <c r="C409" s="64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19"/>
      <c r="U409" s="62"/>
      <c r="V409" s="62"/>
      <c r="W409" s="62"/>
      <c r="X409" s="4"/>
      <c r="Y409" s="19"/>
      <c r="Z409" s="4"/>
      <c r="AA409" s="4"/>
      <c r="AB409" s="4"/>
      <c r="AC409" s="4"/>
      <c r="AD409" s="4"/>
      <c r="AE409" s="4"/>
      <c r="AF409" s="19"/>
      <c r="AG409" s="4"/>
      <c r="AH409" s="4"/>
      <c r="AI409" s="4"/>
      <c r="AJ409" s="4"/>
      <c r="AK409" s="4"/>
      <c r="AL409" s="62"/>
      <c r="AM409" s="19"/>
      <c r="AN409" s="4"/>
      <c r="AO409" s="4"/>
      <c r="AP409" s="4"/>
      <c r="AQ409" s="63"/>
      <c r="AR409" s="63"/>
      <c r="AS409" s="63"/>
      <c r="AT409" s="63"/>
      <c r="AU409" s="63"/>
      <c r="AV409" s="63"/>
      <c r="AW409" s="4"/>
      <c r="AX409" s="62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</row>
    <row r="410" spans="1:62">
      <c r="A410" s="4"/>
      <c r="B410" s="4"/>
      <c r="C410" s="64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19"/>
      <c r="U410" s="62"/>
      <c r="V410" s="62"/>
      <c r="W410" s="62"/>
      <c r="X410" s="4"/>
      <c r="Y410" s="19"/>
      <c r="Z410" s="4"/>
      <c r="AA410" s="4"/>
      <c r="AB410" s="4"/>
      <c r="AC410" s="4"/>
      <c r="AD410" s="4"/>
      <c r="AE410" s="4"/>
      <c r="AF410" s="19"/>
      <c r="AG410" s="4"/>
      <c r="AH410" s="4"/>
      <c r="AI410" s="4"/>
      <c r="AJ410" s="4"/>
      <c r="AK410" s="4"/>
      <c r="AL410" s="62"/>
      <c r="AM410" s="19"/>
      <c r="AN410" s="4"/>
      <c r="AO410" s="4"/>
      <c r="AP410" s="4"/>
      <c r="AQ410" s="63"/>
      <c r="AR410" s="63"/>
      <c r="AS410" s="63"/>
      <c r="AT410" s="63"/>
      <c r="AU410" s="63"/>
      <c r="AV410" s="63"/>
      <c r="AW410" s="4"/>
      <c r="AX410" s="62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</row>
    <row r="411" spans="1:62">
      <c r="A411" s="4"/>
      <c r="B411" s="4"/>
      <c r="C411" s="64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19"/>
      <c r="U411" s="62"/>
      <c r="V411" s="62"/>
      <c r="W411" s="62"/>
      <c r="X411" s="4"/>
      <c r="Y411" s="19"/>
      <c r="Z411" s="4"/>
      <c r="AA411" s="4"/>
      <c r="AB411" s="4"/>
      <c r="AC411" s="4"/>
      <c r="AD411" s="4"/>
      <c r="AE411" s="4"/>
      <c r="AF411" s="19"/>
      <c r="AG411" s="4"/>
      <c r="AH411" s="4"/>
      <c r="AI411" s="4"/>
      <c r="AJ411" s="4"/>
      <c r="AK411" s="4"/>
      <c r="AL411" s="62"/>
      <c r="AM411" s="19"/>
      <c r="AN411" s="4"/>
      <c r="AO411" s="4"/>
      <c r="AP411" s="4"/>
      <c r="AQ411" s="63"/>
      <c r="AR411" s="63"/>
      <c r="AS411" s="63"/>
      <c r="AT411" s="63"/>
      <c r="AU411" s="63"/>
      <c r="AV411" s="63"/>
      <c r="AW411" s="4"/>
      <c r="AX411" s="62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</row>
    <row r="412" spans="1:62">
      <c r="A412" s="4"/>
      <c r="B412" s="4"/>
      <c r="C412" s="64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19"/>
      <c r="U412" s="62"/>
      <c r="V412" s="62"/>
      <c r="W412" s="62"/>
      <c r="X412" s="4"/>
      <c r="Y412" s="19"/>
      <c r="Z412" s="4"/>
      <c r="AA412" s="4"/>
      <c r="AB412" s="4"/>
      <c r="AC412" s="4"/>
      <c r="AD412" s="4"/>
      <c r="AE412" s="4"/>
      <c r="AF412" s="19"/>
      <c r="AG412" s="4"/>
      <c r="AH412" s="4"/>
      <c r="AI412" s="4"/>
      <c r="AJ412" s="4"/>
      <c r="AK412" s="4"/>
      <c r="AL412" s="62"/>
      <c r="AM412" s="19"/>
      <c r="AN412" s="4"/>
      <c r="AO412" s="4"/>
      <c r="AP412" s="4"/>
      <c r="AQ412" s="63"/>
      <c r="AR412" s="63"/>
      <c r="AS412" s="63"/>
      <c r="AT412" s="63"/>
      <c r="AU412" s="63"/>
      <c r="AV412" s="63"/>
      <c r="AW412" s="4"/>
      <c r="AX412" s="62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</row>
    <row r="413" spans="1:62">
      <c r="A413" s="4"/>
      <c r="B413" s="4"/>
      <c r="C413" s="64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19"/>
      <c r="U413" s="62"/>
      <c r="V413" s="62"/>
      <c r="W413" s="62"/>
      <c r="X413" s="4"/>
      <c r="Y413" s="19"/>
      <c r="Z413" s="4"/>
      <c r="AA413" s="4"/>
      <c r="AB413" s="4"/>
      <c r="AC413" s="4"/>
      <c r="AD413" s="4"/>
      <c r="AE413" s="4"/>
      <c r="AF413" s="19"/>
      <c r="AG413" s="4"/>
      <c r="AH413" s="4"/>
      <c r="AI413" s="4"/>
      <c r="AJ413" s="4"/>
      <c r="AK413" s="4"/>
      <c r="AL413" s="62"/>
      <c r="AM413" s="19"/>
      <c r="AN413" s="4"/>
      <c r="AO413" s="4"/>
      <c r="AP413" s="4"/>
      <c r="AQ413" s="63"/>
      <c r="AR413" s="63"/>
      <c r="AS413" s="63"/>
      <c r="AT413" s="63"/>
      <c r="AU413" s="63"/>
      <c r="AV413" s="63"/>
      <c r="AW413" s="4"/>
      <c r="AX413" s="62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</row>
    <row r="414" spans="1:62">
      <c r="A414" s="4"/>
      <c r="B414" s="4"/>
      <c r="C414" s="64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19"/>
      <c r="U414" s="62"/>
      <c r="V414" s="62"/>
      <c r="W414" s="62"/>
      <c r="X414" s="4"/>
      <c r="Y414" s="19"/>
      <c r="Z414" s="4"/>
      <c r="AA414" s="4"/>
      <c r="AB414" s="4"/>
      <c r="AC414" s="4"/>
      <c r="AD414" s="4"/>
      <c r="AE414" s="4"/>
      <c r="AF414" s="19"/>
      <c r="AG414" s="4"/>
      <c r="AH414" s="4"/>
      <c r="AI414" s="4"/>
      <c r="AJ414" s="4"/>
      <c r="AK414" s="4"/>
      <c r="AL414" s="62"/>
      <c r="AM414" s="19"/>
      <c r="AN414" s="4"/>
      <c r="AO414" s="4"/>
      <c r="AP414" s="4"/>
      <c r="AQ414" s="63"/>
      <c r="AR414" s="63"/>
      <c r="AS414" s="63"/>
      <c r="AT414" s="63"/>
      <c r="AU414" s="63"/>
      <c r="AV414" s="63"/>
      <c r="AW414" s="4"/>
      <c r="AX414" s="62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</row>
    <row r="415" spans="1:62">
      <c r="A415" s="4"/>
      <c r="B415" s="4"/>
      <c r="C415" s="64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9"/>
      <c r="U415" s="62"/>
      <c r="V415" s="62"/>
      <c r="W415" s="62"/>
      <c r="X415" s="4"/>
      <c r="Y415" s="19"/>
      <c r="Z415" s="4"/>
      <c r="AA415" s="4"/>
      <c r="AB415" s="4"/>
      <c r="AC415" s="4"/>
      <c r="AD415" s="4"/>
      <c r="AE415" s="4"/>
      <c r="AF415" s="19"/>
      <c r="AG415" s="4"/>
      <c r="AH415" s="4"/>
      <c r="AI415" s="4"/>
      <c r="AJ415" s="4"/>
      <c r="AK415" s="4"/>
      <c r="AL415" s="62"/>
      <c r="AM415" s="19"/>
      <c r="AN415" s="4"/>
      <c r="AO415" s="4"/>
      <c r="AP415" s="4"/>
      <c r="AQ415" s="63"/>
      <c r="AR415" s="63"/>
      <c r="AS415" s="63"/>
      <c r="AT415" s="63"/>
      <c r="AU415" s="63"/>
      <c r="AV415" s="63"/>
      <c r="AW415" s="4"/>
      <c r="AX415" s="62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</row>
    <row r="416" spans="1:62">
      <c r="A416" s="4"/>
      <c r="B416" s="4"/>
      <c r="C416" s="64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19"/>
      <c r="U416" s="62"/>
      <c r="V416" s="62"/>
      <c r="W416" s="62"/>
      <c r="X416" s="4"/>
      <c r="Y416" s="19"/>
      <c r="Z416" s="4"/>
      <c r="AA416" s="4"/>
      <c r="AB416" s="4"/>
      <c r="AC416" s="4"/>
      <c r="AD416" s="4"/>
      <c r="AE416" s="4"/>
      <c r="AF416" s="19"/>
      <c r="AG416" s="4"/>
      <c r="AH416" s="4"/>
      <c r="AI416" s="4"/>
      <c r="AJ416" s="4"/>
      <c r="AK416" s="4"/>
      <c r="AL416" s="62"/>
      <c r="AM416" s="19"/>
      <c r="AN416" s="4"/>
      <c r="AO416" s="4"/>
      <c r="AP416" s="4"/>
      <c r="AQ416" s="63"/>
      <c r="AR416" s="63"/>
      <c r="AS416" s="63"/>
      <c r="AT416" s="63"/>
      <c r="AU416" s="63"/>
      <c r="AV416" s="63"/>
      <c r="AW416" s="4"/>
      <c r="AX416" s="62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</row>
    <row r="417" spans="1:62">
      <c r="A417" s="4"/>
      <c r="B417" s="4"/>
      <c r="C417" s="64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19"/>
      <c r="U417" s="62"/>
      <c r="V417" s="62"/>
      <c r="W417" s="62"/>
      <c r="X417" s="4"/>
      <c r="Y417" s="19"/>
      <c r="Z417" s="4"/>
      <c r="AA417" s="4"/>
      <c r="AB417" s="4"/>
      <c r="AC417" s="4"/>
      <c r="AD417" s="4"/>
      <c r="AE417" s="4"/>
      <c r="AF417" s="19"/>
      <c r="AG417" s="4"/>
      <c r="AH417" s="4"/>
      <c r="AI417" s="4"/>
      <c r="AJ417" s="4"/>
      <c r="AK417" s="4"/>
      <c r="AL417" s="62"/>
      <c r="AM417" s="19"/>
      <c r="AN417" s="4"/>
      <c r="AO417" s="4"/>
      <c r="AP417" s="4"/>
      <c r="AQ417" s="63"/>
      <c r="AR417" s="63"/>
      <c r="AS417" s="63"/>
      <c r="AT417" s="63"/>
      <c r="AU417" s="63"/>
      <c r="AV417" s="63"/>
      <c r="AW417" s="4"/>
      <c r="AX417" s="62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</row>
    <row r="418" spans="1:62">
      <c r="A418" s="4"/>
      <c r="B418" s="4"/>
      <c r="C418" s="64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19"/>
      <c r="U418" s="62"/>
      <c r="V418" s="62"/>
      <c r="W418" s="62"/>
      <c r="X418" s="4"/>
      <c r="Y418" s="19"/>
      <c r="Z418" s="4"/>
      <c r="AA418" s="4"/>
      <c r="AB418" s="4"/>
      <c r="AC418" s="4"/>
      <c r="AD418" s="4"/>
      <c r="AE418" s="4"/>
      <c r="AF418" s="19"/>
      <c r="AG418" s="4"/>
      <c r="AH418" s="4"/>
      <c r="AI418" s="4"/>
      <c r="AJ418" s="4"/>
      <c r="AK418" s="4"/>
      <c r="AL418" s="62"/>
      <c r="AM418" s="19"/>
      <c r="AN418" s="4"/>
      <c r="AO418" s="4"/>
      <c r="AP418" s="4"/>
      <c r="AQ418" s="63"/>
      <c r="AR418" s="63"/>
      <c r="AS418" s="63"/>
      <c r="AT418" s="63"/>
      <c r="AU418" s="63"/>
      <c r="AV418" s="63"/>
      <c r="AW418" s="4"/>
      <c r="AX418" s="62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</row>
    <row r="419" spans="1:62">
      <c r="A419" s="4"/>
      <c r="B419" s="4"/>
      <c r="C419" s="64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19"/>
      <c r="U419" s="62"/>
      <c r="V419" s="62"/>
      <c r="W419" s="62"/>
      <c r="X419" s="4"/>
      <c r="Y419" s="19"/>
      <c r="Z419" s="4"/>
      <c r="AA419" s="4"/>
      <c r="AB419" s="4"/>
      <c r="AC419" s="4"/>
      <c r="AD419" s="4"/>
      <c r="AE419" s="4"/>
      <c r="AF419" s="19"/>
      <c r="AG419" s="4"/>
      <c r="AH419" s="4"/>
      <c r="AI419" s="4"/>
      <c r="AJ419" s="4"/>
      <c r="AK419" s="4"/>
      <c r="AL419" s="62"/>
      <c r="AM419" s="19"/>
      <c r="AN419" s="4"/>
      <c r="AO419" s="4"/>
      <c r="AP419" s="4"/>
      <c r="AQ419" s="63"/>
      <c r="AR419" s="63"/>
      <c r="AS419" s="63"/>
      <c r="AT419" s="63"/>
      <c r="AU419" s="63"/>
      <c r="AV419" s="63"/>
      <c r="AW419" s="4"/>
      <c r="AX419" s="62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</row>
    <row r="420" spans="1:62">
      <c r="A420" s="4"/>
      <c r="B420" s="4"/>
      <c r="C420" s="64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19"/>
      <c r="U420" s="62"/>
      <c r="V420" s="62"/>
      <c r="W420" s="62"/>
      <c r="X420" s="4"/>
      <c r="Y420" s="19"/>
      <c r="Z420" s="4"/>
      <c r="AA420" s="4"/>
      <c r="AB420" s="4"/>
      <c r="AC420" s="4"/>
      <c r="AD420" s="4"/>
      <c r="AE420" s="4"/>
      <c r="AF420" s="19"/>
      <c r="AG420" s="4"/>
      <c r="AH420" s="4"/>
      <c r="AI420" s="4"/>
      <c r="AJ420" s="4"/>
      <c r="AK420" s="4"/>
      <c r="AL420" s="62"/>
      <c r="AM420" s="19"/>
      <c r="AN420" s="4"/>
      <c r="AO420" s="4"/>
      <c r="AP420" s="4"/>
      <c r="AQ420" s="63"/>
      <c r="AR420" s="63"/>
      <c r="AS420" s="63"/>
      <c r="AT420" s="63"/>
      <c r="AU420" s="63"/>
      <c r="AV420" s="63"/>
      <c r="AW420" s="4"/>
      <c r="AX420" s="62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</row>
    <row r="421" spans="1:62">
      <c r="A421" s="4"/>
      <c r="B421" s="4"/>
      <c r="C421" s="64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19"/>
      <c r="U421" s="62"/>
      <c r="V421" s="62"/>
      <c r="W421" s="62"/>
      <c r="X421" s="4"/>
      <c r="Y421" s="19"/>
      <c r="Z421" s="4"/>
      <c r="AA421" s="4"/>
      <c r="AB421" s="4"/>
      <c r="AC421" s="4"/>
      <c r="AD421" s="4"/>
      <c r="AE421" s="4"/>
      <c r="AF421" s="19"/>
      <c r="AG421" s="4"/>
      <c r="AH421" s="4"/>
      <c r="AI421" s="4"/>
      <c r="AJ421" s="4"/>
      <c r="AK421" s="4"/>
      <c r="AL421" s="62"/>
      <c r="AM421" s="19"/>
      <c r="AN421" s="4"/>
      <c r="AO421" s="4"/>
      <c r="AP421" s="4"/>
      <c r="AQ421" s="63"/>
      <c r="AR421" s="63"/>
      <c r="AS421" s="63"/>
      <c r="AT421" s="63"/>
      <c r="AU421" s="63"/>
      <c r="AV421" s="63"/>
      <c r="AW421" s="4"/>
      <c r="AX421" s="62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</row>
    <row r="422" spans="1:62">
      <c r="A422" s="4"/>
      <c r="B422" s="4"/>
      <c r="C422" s="64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19"/>
      <c r="U422" s="62"/>
      <c r="V422" s="62"/>
      <c r="W422" s="62"/>
      <c r="X422" s="4"/>
      <c r="Y422" s="19"/>
      <c r="Z422" s="4"/>
      <c r="AA422" s="4"/>
      <c r="AB422" s="4"/>
      <c r="AC422" s="4"/>
      <c r="AD422" s="4"/>
      <c r="AE422" s="4"/>
      <c r="AF422" s="19"/>
      <c r="AG422" s="4"/>
      <c r="AH422" s="4"/>
      <c r="AI422" s="4"/>
      <c r="AJ422" s="4"/>
      <c r="AK422" s="4"/>
      <c r="AL422" s="62"/>
      <c r="AM422" s="19"/>
      <c r="AN422" s="4"/>
      <c r="AO422" s="4"/>
      <c r="AP422" s="4"/>
      <c r="AQ422" s="63"/>
      <c r="AR422" s="63"/>
      <c r="AS422" s="63"/>
      <c r="AT422" s="63"/>
      <c r="AU422" s="63"/>
      <c r="AV422" s="63"/>
      <c r="AW422" s="4"/>
      <c r="AX422" s="62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</row>
    <row r="423" spans="1:62">
      <c r="A423" s="4"/>
      <c r="B423" s="4"/>
      <c r="C423" s="64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19"/>
      <c r="U423" s="62"/>
      <c r="V423" s="62"/>
      <c r="W423" s="62"/>
      <c r="X423" s="4"/>
      <c r="Y423" s="19"/>
      <c r="Z423" s="4"/>
      <c r="AA423" s="4"/>
      <c r="AB423" s="4"/>
      <c r="AC423" s="4"/>
      <c r="AD423" s="4"/>
      <c r="AE423" s="4"/>
      <c r="AF423" s="19"/>
      <c r="AG423" s="4"/>
      <c r="AH423" s="4"/>
      <c r="AI423" s="4"/>
      <c r="AJ423" s="4"/>
      <c r="AK423" s="4"/>
      <c r="AL423" s="62"/>
      <c r="AM423" s="19"/>
      <c r="AN423" s="4"/>
      <c r="AO423" s="4"/>
      <c r="AP423" s="4"/>
      <c r="AQ423" s="63"/>
      <c r="AR423" s="63"/>
      <c r="AS423" s="63"/>
      <c r="AT423" s="63"/>
      <c r="AU423" s="63"/>
      <c r="AV423" s="63"/>
      <c r="AW423" s="4"/>
      <c r="AX423" s="62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</row>
    <row r="424" spans="1:62">
      <c r="A424" s="4"/>
      <c r="B424" s="4"/>
      <c r="C424" s="64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19"/>
      <c r="U424" s="62"/>
      <c r="V424" s="62"/>
      <c r="W424" s="62"/>
      <c r="X424" s="4"/>
      <c r="Y424" s="19"/>
      <c r="Z424" s="4"/>
      <c r="AA424" s="4"/>
      <c r="AB424" s="4"/>
      <c r="AC424" s="4"/>
      <c r="AD424" s="4"/>
      <c r="AE424" s="4"/>
      <c r="AF424" s="19"/>
      <c r="AG424" s="4"/>
      <c r="AH424" s="4"/>
      <c r="AI424" s="4"/>
      <c r="AJ424" s="4"/>
      <c r="AK424" s="4"/>
      <c r="AL424" s="62"/>
      <c r="AM424" s="19"/>
      <c r="AN424" s="4"/>
      <c r="AO424" s="4"/>
      <c r="AP424" s="4"/>
      <c r="AQ424" s="63"/>
      <c r="AR424" s="63"/>
      <c r="AS424" s="63"/>
      <c r="AT424" s="63"/>
      <c r="AU424" s="63"/>
      <c r="AV424" s="63"/>
      <c r="AW424" s="4"/>
      <c r="AX424" s="62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</row>
    <row r="425" spans="1:62">
      <c r="A425" s="4"/>
      <c r="B425" s="4"/>
      <c r="C425" s="64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19"/>
      <c r="U425" s="62"/>
      <c r="V425" s="62"/>
      <c r="W425" s="62"/>
      <c r="X425" s="4"/>
      <c r="Y425" s="19"/>
      <c r="Z425" s="4"/>
      <c r="AA425" s="4"/>
      <c r="AB425" s="4"/>
      <c r="AC425" s="4"/>
      <c r="AD425" s="4"/>
      <c r="AE425" s="4"/>
      <c r="AF425" s="19"/>
      <c r="AG425" s="4"/>
      <c r="AH425" s="4"/>
      <c r="AI425" s="4"/>
      <c r="AJ425" s="4"/>
      <c r="AK425" s="4"/>
      <c r="AL425" s="62"/>
      <c r="AM425" s="19"/>
      <c r="AN425" s="4"/>
      <c r="AO425" s="4"/>
      <c r="AP425" s="4"/>
      <c r="AQ425" s="63"/>
      <c r="AR425" s="63"/>
      <c r="AS425" s="63"/>
      <c r="AT425" s="63"/>
      <c r="AU425" s="63"/>
      <c r="AV425" s="63"/>
      <c r="AW425" s="4"/>
      <c r="AX425" s="62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</row>
    <row r="426" spans="1:62">
      <c r="A426" s="4"/>
      <c r="B426" s="4"/>
      <c r="C426" s="64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19"/>
      <c r="U426" s="62"/>
      <c r="V426" s="62"/>
      <c r="W426" s="62"/>
      <c r="X426" s="4"/>
      <c r="Y426" s="19"/>
      <c r="Z426" s="4"/>
      <c r="AA426" s="4"/>
      <c r="AB426" s="4"/>
      <c r="AC426" s="4"/>
      <c r="AD426" s="4"/>
      <c r="AE426" s="4"/>
      <c r="AF426" s="19"/>
      <c r="AG426" s="4"/>
      <c r="AH426" s="4"/>
      <c r="AI426" s="4"/>
      <c r="AJ426" s="4"/>
      <c r="AK426" s="4"/>
      <c r="AL426" s="62"/>
      <c r="AM426" s="19"/>
      <c r="AN426" s="4"/>
      <c r="AO426" s="4"/>
      <c r="AP426" s="4"/>
      <c r="AQ426" s="63"/>
      <c r="AR426" s="63"/>
      <c r="AS426" s="63"/>
      <c r="AT426" s="63"/>
      <c r="AU426" s="63"/>
      <c r="AV426" s="63"/>
      <c r="AW426" s="4"/>
      <c r="AX426" s="62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</row>
    <row r="427" spans="1:62">
      <c r="A427" s="4"/>
      <c r="B427" s="4"/>
      <c r="C427" s="64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19"/>
      <c r="U427" s="62"/>
      <c r="V427" s="62"/>
      <c r="W427" s="62"/>
      <c r="X427" s="4"/>
      <c r="Y427" s="19"/>
      <c r="Z427" s="4"/>
      <c r="AA427" s="4"/>
      <c r="AB427" s="4"/>
      <c r="AC427" s="4"/>
      <c r="AD427" s="4"/>
      <c r="AE427" s="4"/>
      <c r="AF427" s="19"/>
      <c r="AG427" s="4"/>
      <c r="AH427" s="4"/>
      <c r="AI427" s="4"/>
      <c r="AJ427" s="4"/>
      <c r="AK427" s="4"/>
      <c r="AL427" s="62"/>
      <c r="AM427" s="19"/>
      <c r="AN427" s="4"/>
      <c r="AO427" s="4"/>
      <c r="AP427" s="4"/>
      <c r="AQ427" s="63"/>
      <c r="AR427" s="63"/>
      <c r="AS427" s="63"/>
      <c r="AT427" s="63"/>
      <c r="AU427" s="63"/>
      <c r="AV427" s="63"/>
      <c r="AW427" s="4"/>
      <c r="AX427" s="62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</row>
    <row r="428" spans="1:62">
      <c r="A428" s="4"/>
      <c r="B428" s="4"/>
      <c r="C428" s="64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19"/>
      <c r="U428" s="62"/>
      <c r="V428" s="62"/>
      <c r="W428" s="62"/>
      <c r="X428" s="4"/>
      <c r="Y428" s="19"/>
      <c r="Z428" s="4"/>
      <c r="AA428" s="4"/>
      <c r="AB428" s="4"/>
      <c r="AC428" s="4"/>
      <c r="AD428" s="4"/>
      <c r="AE428" s="4"/>
      <c r="AF428" s="19"/>
      <c r="AG428" s="4"/>
      <c r="AH428" s="4"/>
      <c r="AI428" s="4"/>
      <c r="AJ428" s="4"/>
      <c r="AK428" s="4"/>
      <c r="AL428" s="62"/>
      <c r="AM428" s="19"/>
      <c r="AN428" s="4"/>
      <c r="AO428" s="4"/>
      <c r="AP428" s="4"/>
      <c r="AQ428" s="63"/>
      <c r="AR428" s="63"/>
      <c r="AS428" s="63"/>
      <c r="AT428" s="63"/>
      <c r="AU428" s="63"/>
      <c r="AV428" s="63"/>
      <c r="AW428" s="4"/>
      <c r="AX428" s="62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</row>
    <row r="429" spans="1:62">
      <c r="A429" s="4"/>
      <c r="B429" s="4"/>
      <c r="C429" s="64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19"/>
      <c r="U429" s="62"/>
      <c r="V429" s="62"/>
      <c r="W429" s="62"/>
      <c r="X429" s="4"/>
      <c r="Y429" s="19"/>
      <c r="Z429" s="4"/>
      <c r="AA429" s="4"/>
      <c r="AB429" s="4"/>
      <c r="AC429" s="4"/>
      <c r="AD429" s="4"/>
      <c r="AE429" s="4"/>
      <c r="AF429" s="19"/>
      <c r="AG429" s="4"/>
      <c r="AH429" s="4"/>
      <c r="AI429" s="4"/>
      <c r="AJ429" s="4"/>
      <c r="AK429" s="4"/>
      <c r="AL429" s="62"/>
      <c r="AM429" s="19"/>
      <c r="AN429" s="4"/>
      <c r="AO429" s="4"/>
      <c r="AP429" s="4"/>
      <c r="AQ429" s="63"/>
      <c r="AR429" s="63"/>
      <c r="AS429" s="63"/>
      <c r="AT429" s="63"/>
      <c r="AU429" s="63"/>
      <c r="AV429" s="63"/>
      <c r="AW429" s="4"/>
      <c r="AX429" s="62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</row>
    <row r="430" spans="1:62">
      <c r="A430" s="4"/>
      <c r="B430" s="4"/>
      <c r="C430" s="64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19"/>
      <c r="U430" s="62"/>
      <c r="V430" s="62"/>
      <c r="W430" s="62"/>
      <c r="X430" s="4"/>
      <c r="Y430" s="19"/>
      <c r="Z430" s="4"/>
      <c r="AA430" s="4"/>
      <c r="AB430" s="4"/>
      <c r="AC430" s="4"/>
      <c r="AD430" s="4"/>
      <c r="AE430" s="4"/>
      <c r="AF430" s="19"/>
      <c r="AG430" s="4"/>
      <c r="AH430" s="4"/>
      <c r="AI430" s="4"/>
      <c r="AJ430" s="4"/>
      <c r="AK430" s="4"/>
      <c r="AL430" s="62"/>
      <c r="AM430" s="19"/>
      <c r="AN430" s="4"/>
      <c r="AO430" s="4"/>
      <c r="AP430" s="4"/>
      <c r="AQ430" s="63"/>
      <c r="AR430" s="63"/>
      <c r="AS430" s="63"/>
      <c r="AT430" s="63"/>
      <c r="AU430" s="63"/>
      <c r="AV430" s="63"/>
      <c r="AW430" s="4"/>
      <c r="AX430" s="62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</row>
    <row r="431" spans="1:62">
      <c r="A431" s="4"/>
      <c r="B431" s="4"/>
      <c r="C431" s="64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19"/>
      <c r="U431" s="62"/>
      <c r="V431" s="62"/>
      <c r="W431" s="62"/>
      <c r="X431" s="4"/>
      <c r="Y431" s="19"/>
      <c r="Z431" s="4"/>
      <c r="AA431" s="4"/>
      <c r="AB431" s="4"/>
      <c r="AC431" s="4"/>
      <c r="AD431" s="4"/>
      <c r="AE431" s="4"/>
      <c r="AF431" s="19"/>
      <c r="AG431" s="4"/>
      <c r="AH431" s="4"/>
      <c r="AI431" s="4"/>
      <c r="AJ431" s="4"/>
      <c r="AK431" s="4"/>
      <c r="AL431" s="62"/>
      <c r="AM431" s="19"/>
      <c r="AN431" s="4"/>
      <c r="AO431" s="4"/>
      <c r="AP431" s="4"/>
      <c r="AQ431" s="63"/>
      <c r="AR431" s="63"/>
      <c r="AS431" s="63"/>
      <c r="AT431" s="63"/>
      <c r="AU431" s="63"/>
      <c r="AV431" s="63"/>
      <c r="AW431" s="4"/>
      <c r="AX431" s="62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</row>
    <row r="432" spans="1:62">
      <c r="A432" s="4"/>
      <c r="B432" s="4"/>
      <c r="C432" s="64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19"/>
      <c r="U432" s="62"/>
      <c r="V432" s="62"/>
      <c r="W432" s="62"/>
      <c r="X432" s="4"/>
      <c r="Y432" s="19"/>
      <c r="Z432" s="4"/>
      <c r="AA432" s="4"/>
      <c r="AB432" s="4"/>
      <c r="AC432" s="4"/>
      <c r="AD432" s="4"/>
      <c r="AE432" s="4"/>
      <c r="AF432" s="19"/>
      <c r="AG432" s="4"/>
      <c r="AH432" s="4"/>
      <c r="AI432" s="4"/>
      <c r="AJ432" s="4"/>
      <c r="AK432" s="4"/>
      <c r="AL432" s="62"/>
      <c r="AM432" s="19"/>
      <c r="AN432" s="4"/>
      <c r="AO432" s="4"/>
      <c r="AP432" s="4"/>
      <c r="AQ432" s="63"/>
      <c r="AR432" s="63"/>
      <c r="AS432" s="63"/>
      <c r="AT432" s="63"/>
      <c r="AU432" s="63"/>
      <c r="AV432" s="63"/>
      <c r="AW432" s="4"/>
      <c r="AX432" s="62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</row>
    <row r="433" spans="1:62">
      <c r="A433" s="4"/>
      <c r="B433" s="4"/>
      <c r="C433" s="64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19"/>
      <c r="U433" s="62"/>
      <c r="V433" s="62"/>
      <c r="W433" s="62"/>
      <c r="X433" s="4"/>
      <c r="Y433" s="19"/>
      <c r="Z433" s="4"/>
      <c r="AA433" s="4"/>
      <c r="AB433" s="4"/>
      <c r="AC433" s="4"/>
      <c r="AD433" s="4"/>
      <c r="AE433" s="4"/>
      <c r="AF433" s="19"/>
      <c r="AG433" s="4"/>
      <c r="AH433" s="4"/>
      <c r="AI433" s="4"/>
      <c r="AJ433" s="4"/>
      <c r="AK433" s="4"/>
      <c r="AL433" s="62"/>
      <c r="AM433" s="19"/>
      <c r="AN433" s="4"/>
      <c r="AO433" s="4"/>
      <c r="AP433" s="4"/>
      <c r="AQ433" s="63"/>
      <c r="AR433" s="63"/>
      <c r="AS433" s="63"/>
      <c r="AT433" s="63"/>
      <c r="AU433" s="63"/>
      <c r="AV433" s="63"/>
      <c r="AW433" s="4"/>
      <c r="AX433" s="62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</row>
    <row r="434" spans="1:62">
      <c r="A434" s="4"/>
      <c r="B434" s="4"/>
      <c r="C434" s="64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19"/>
      <c r="U434" s="62"/>
      <c r="V434" s="62"/>
      <c r="W434" s="62"/>
      <c r="X434" s="4"/>
      <c r="Y434" s="19"/>
      <c r="Z434" s="4"/>
      <c r="AA434" s="4"/>
      <c r="AB434" s="4"/>
      <c r="AC434" s="4"/>
      <c r="AD434" s="4"/>
      <c r="AE434" s="4"/>
      <c r="AF434" s="19"/>
      <c r="AG434" s="4"/>
      <c r="AH434" s="4"/>
      <c r="AI434" s="4"/>
      <c r="AJ434" s="4"/>
      <c r="AK434" s="4"/>
      <c r="AL434" s="62"/>
      <c r="AM434" s="19"/>
      <c r="AN434" s="4"/>
      <c r="AO434" s="4"/>
      <c r="AP434" s="4"/>
      <c r="AQ434" s="63"/>
      <c r="AR434" s="63"/>
      <c r="AS434" s="63"/>
      <c r="AT434" s="63"/>
      <c r="AU434" s="63"/>
      <c r="AV434" s="63"/>
      <c r="AW434" s="4"/>
      <c r="AX434" s="62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</row>
    <row r="435" spans="1:62">
      <c r="A435" s="4"/>
      <c r="B435" s="4"/>
      <c r="C435" s="64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19"/>
      <c r="U435" s="62"/>
      <c r="V435" s="62"/>
      <c r="W435" s="62"/>
      <c r="X435" s="4"/>
      <c r="Y435" s="19"/>
      <c r="Z435" s="4"/>
      <c r="AA435" s="4"/>
      <c r="AB435" s="4"/>
      <c r="AC435" s="4"/>
      <c r="AD435" s="4"/>
      <c r="AE435" s="4"/>
      <c r="AF435" s="19"/>
      <c r="AG435" s="4"/>
      <c r="AH435" s="4"/>
      <c r="AI435" s="4"/>
      <c r="AJ435" s="4"/>
      <c r="AK435" s="4"/>
      <c r="AL435" s="62"/>
      <c r="AM435" s="19"/>
      <c r="AN435" s="4"/>
      <c r="AO435" s="4"/>
      <c r="AP435" s="4"/>
      <c r="AQ435" s="63"/>
      <c r="AR435" s="63"/>
      <c r="AS435" s="63"/>
      <c r="AT435" s="63"/>
      <c r="AU435" s="63"/>
      <c r="AV435" s="63"/>
      <c r="AW435" s="4"/>
      <c r="AX435" s="62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</row>
    <row r="436" spans="1:62">
      <c r="A436" s="4"/>
      <c r="B436" s="4"/>
      <c r="C436" s="64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19"/>
      <c r="U436" s="62"/>
      <c r="V436" s="62"/>
      <c r="W436" s="62"/>
      <c r="X436" s="4"/>
      <c r="Y436" s="19"/>
      <c r="Z436" s="4"/>
      <c r="AA436" s="4"/>
      <c r="AB436" s="4"/>
      <c r="AC436" s="4"/>
      <c r="AD436" s="4"/>
      <c r="AE436" s="4"/>
      <c r="AF436" s="19"/>
      <c r="AG436" s="4"/>
      <c r="AH436" s="4"/>
      <c r="AI436" s="4"/>
      <c r="AJ436" s="4"/>
      <c r="AK436" s="4"/>
      <c r="AL436" s="62"/>
      <c r="AM436" s="19"/>
      <c r="AN436" s="4"/>
      <c r="AO436" s="4"/>
      <c r="AP436" s="4"/>
      <c r="AQ436" s="63"/>
      <c r="AR436" s="63"/>
      <c r="AS436" s="63"/>
      <c r="AT436" s="63"/>
      <c r="AU436" s="63"/>
      <c r="AV436" s="63"/>
      <c r="AW436" s="4"/>
      <c r="AX436" s="62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</row>
    <row r="437" spans="1:62">
      <c r="A437" s="4"/>
      <c r="B437" s="4"/>
      <c r="C437" s="64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19"/>
      <c r="U437" s="62"/>
      <c r="V437" s="62"/>
      <c r="W437" s="62"/>
      <c r="X437" s="4"/>
      <c r="Y437" s="19"/>
      <c r="Z437" s="4"/>
      <c r="AA437" s="4"/>
      <c r="AB437" s="4"/>
      <c r="AC437" s="4"/>
      <c r="AD437" s="4"/>
      <c r="AE437" s="4"/>
      <c r="AF437" s="19"/>
      <c r="AG437" s="4"/>
      <c r="AH437" s="4"/>
      <c r="AI437" s="4"/>
      <c r="AJ437" s="4"/>
      <c r="AK437" s="4"/>
      <c r="AL437" s="62"/>
      <c r="AM437" s="19"/>
      <c r="AN437" s="4"/>
      <c r="AO437" s="4"/>
      <c r="AP437" s="4"/>
      <c r="AQ437" s="63"/>
      <c r="AR437" s="63"/>
      <c r="AS437" s="63"/>
      <c r="AT437" s="63"/>
      <c r="AU437" s="63"/>
      <c r="AV437" s="63"/>
      <c r="AW437" s="4"/>
      <c r="AX437" s="62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</row>
    <row r="438" spans="1:62">
      <c r="A438" s="4"/>
      <c r="B438" s="4"/>
      <c r="C438" s="64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19"/>
      <c r="U438" s="62"/>
      <c r="V438" s="62"/>
      <c r="W438" s="62"/>
      <c r="X438" s="4"/>
      <c r="Y438" s="19"/>
      <c r="Z438" s="4"/>
      <c r="AA438" s="4"/>
      <c r="AB438" s="4"/>
      <c r="AC438" s="4"/>
      <c r="AD438" s="4"/>
      <c r="AE438" s="4"/>
      <c r="AF438" s="19"/>
      <c r="AG438" s="4"/>
      <c r="AH438" s="4"/>
      <c r="AI438" s="4"/>
      <c r="AJ438" s="4"/>
      <c r="AK438" s="4"/>
      <c r="AL438" s="62"/>
      <c r="AM438" s="19"/>
      <c r="AN438" s="4"/>
      <c r="AO438" s="4"/>
      <c r="AP438" s="4"/>
      <c r="AQ438" s="63"/>
      <c r="AR438" s="63"/>
      <c r="AS438" s="63"/>
      <c r="AT438" s="63"/>
      <c r="AU438" s="63"/>
      <c r="AV438" s="63"/>
      <c r="AW438" s="4"/>
      <c r="AX438" s="62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</row>
    <row r="439" spans="1:62">
      <c r="A439" s="4"/>
      <c r="B439" s="4"/>
      <c r="C439" s="64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19"/>
      <c r="U439" s="62"/>
      <c r="V439" s="62"/>
      <c r="W439" s="62"/>
      <c r="X439" s="4"/>
      <c r="Y439" s="19"/>
      <c r="Z439" s="4"/>
      <c r="AA439" s="4"/>
      <c r="AB439" s="4"/>
      <c r="AC439" s="4"/>
      <c r="AD439" s="4"/>
      <c r="AE439" s="4"/>
      <c r="AF439" s="19"/>
      <c r="AG439" s="4"/>
      <c r="AH439" s="4"/>
      <c r="AI439" s="4"/>
      <c r="AJ439" s="4"/>
      <c r="AK439" s="4"/>
      <c r="AL439" s="62"/>
      <c r="AM439" s="19"/>
      <c r="AN439" s="4"/>
      <c r="AO439" s="4"/>
      <c r="AP439" s="4"/>
      <c r="AQ439" s="63"/>
      <c r="AR439" s="63"/>
      <c r="AS439" s="63"/>
      <c r="AT439" s="63"/>
      <c r="AU439" s="63"/>
      <c r="AV439" s="63"/>
      <c r="AW439" s="4"/>
      <c r="AX439" s="62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</row>
    <row r="440" spans="1:62">
      <c r="A440" s="4"/>
      <c r="B440" s="4"/>
      <c r="C440" s="64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19"/>
      <c r="U440" s="62"/>
      <c r="V440" s="62"/>
      <c r="W440" s="62"/>
      <c r="X440" s="4"/>
      <c r="Y440" s="19"/>
      <c r="Z440" s="4"/>
      <c r="AA440" s="4"/>
      <c r="AB440" s="4"/>
      <c r="AC440" s="4"/>
      <c r="AD440" s="4"/>
      <c r="AE440" s="4"/>
      <c r="AF440" s="19"/>
      <c r="AG440" s="4"/>
      <c r="AH440" s="4"/>
      <c r="AI440" s="4"/>
      <c r="AJ440" s="4"/>
      <c r="AK440" s="4"/>
      <c r="AL440" s="62"/>
      <c r="AM440" s="19"/>
      <c r="AN440" s="4"/>
      <c r="AO440" s="4"/>
      <c r="AP440" s="4"/>
      <c r="AQ440" s="63"/>
      <c r="AR440" s="63"/>
      <c r="AS440" s="63"/>
      <c r="AT440" s="63"/>
      <c r="AU440" s="63"/>
      <c r="AV440" s="63"/>
      <c r="AW440" s="4"/>
      <c r="AX440" s="62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</row>
    <row r="441" spans="1:62">
      <c r="A441" s="4"/>
      <c r="B441" s="4"/>
      <c r="C441" s="64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19"/>
      <c r="U441" s="62"/>
      <c r="V441" s="62"/>
      <c r="W441" s="62"/>
      <c r="X441" s="4"/>
      <c r="Y441" s="19"/>
      <c r="Z441" s="4"/>
      <c r="AA441" s="4"/>
      <c r="AB441" s="4"/>
      <c r="AC441" s="4"/>
      <c r="AD441" s="4"/>
      <c r="AE441" s="4"/>
      <c r="AF441" s="19"/>
      <c r="AG441" s="4"/>
      <c r="AH441" s="4"/>
      <c r="AI441" s="4"/>
      <c r="AJ441" s="4"/>
      <c r="AK441" s="4"/>
      <c r="AL441" s="62"/>
      <c r="AM441" s="19"/>
      <c r="AN441" s="4"/>
      <c r="AO441" s="4"/>
      <c r="AP441" s="4"/>
      <c r="AQ441" s="63"/>
      <c r="AR441" s="63"/>
      <c r="AS441" s="63"/>
      <c r="AT441" s="63"/>
      <c r="AU441" s="63"/>
      <c r="AV441" s="63"/>
      <c r="AW441" s="4"/>
      <c r="AX441" s="62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</row>
    <row r="442" spans="1:62">
      <c r="A442" s="4"/>
      <c r="B442" s="4"/>
      <c r="C442" s="64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19"/>
      <c r="U442" s="62"/>
      <c r="V442" s="62"/>
      <c r="W442" s="62"/>
      <c r="X442" s="4"/>
      <c r="Y442" s="19"/>
      <c r="Z442" s="4"/>
      <c r="AA442" s="4"/>
      <c r="AB442" s="4"/>
      <c r="AC442" s="4"/>
      <c r="AD442" s="4"/>
      <c r="AE442" s="4"/>
      <c r="AF442" s="19"/>
      <c r="AG442" s="4"/>
      <c r="AH442" s="4"/>
      <c r="AI442" s="4"/>
      <c r="AJ442" s="4"/>
      <c r="AK442" s="4"/>
      <c r="AL442" s="62"/>
      <c r="AM442" s="19"/>
      <c r="AN442" s="4"/>
      <c r="AO442" s="4"/>
      <c r="AP442" s="4"/>
      <c r="AQ442" s="63"/>
      <c r="AR442" s="63"/>
      <c r="AS442" s="63"/>
      <c r="AT442" s="63"/>
      <c r="AU442" s="63"/>
      <c r="AV442" s="63"/>
      <c r="AW442" s="4"/>
      <c r="AX442" s="62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</row>
    <row r="443" spans="1:62">
      <c r="A443" s="4"/>
      <c r="B443" s="4"/>
      <c r="C443" s="64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19"/>
      <c r="U443" s="62"/>
      <c r="V443" s="62"/>
      <c r="W443" s="62"/>
      <c r="X443" s="4"/>
      <c r="Y443" s="19"/>
      <c r="Z443" s="4"/>
      <c r="AA443" s="4"/>
      <c r="AB443" s="4"/>
      <c r="AC443" s="4"/>
      <c r="AD443" s="4"/>
      <c r="AE443" s="4"/>
      <c r="AF443" s="19"/>
      <c r="AG443" s="4"/>
      <c r="AH443" s="4"/>
      <c r="AI443" s="4"/>
      <c r="AJ443" s="4"/>
      <c r="AK443" s="4"/>
      <c r="AL443" s="62"/>
      <c r="AM443" s="19"/>
      <c r="AN443" s="4"/>
      <c r="AO443" s="4"/>
      <c r="AP443" s="4"/>
      <c r="AQ443" s="63"/>
      <c r="AR443" s="63"/>
      <c r="AS443" s="63"/>
      <c r="AT443" s="63"/>
      <c r="AU443" s="63"/>
      <c r="AV443" s="63"/>
      <c r="AW443" s="4"/>
      <c r="AX443" s="62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</row>
    <row r="444" spans="1:62">
      <c r="A444" s="4"/>
      <c r="B444" s="4"/>
      <c r="C444" s="64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19"/>
      <c r="U444" s="62"/>
      <c r="V444" s="62"/>
      <c r="W444" s="62"/>
      <c r="X444" s="4"/>
      <c r="Y444" s="19"/>
      <c r="Z444" s="4"/>
      <c r="AA444" s="4"/>
      <c r="AB444" s="4"/>
      <c r="AC444" s="4"/>
      <c r="AD444" s="4"/>
      <c r="AE444" s="4"/>
      <c r="AF444" s="19"/>
      <c r="AG444" s="4"/>
      <c r="AH444" s="4"/>
      <c r="AI444" s="4"/>
      <c r="AJ444" s="4"/>
      <c r="AK444" s="4"/>
      <c r="AL444" s="62"/>
      <c r="AM444" s="19"/>
      <c r="AN444" s="4"/>
      <c r="AO444" s="4"/>
      <c r="AP444" s="4"/>
      <c r="AQ444" s="63"/>
      <c r="AR444" s="63"/>
      <c r="AS444" s="63"/>
      <c r="AT444" s="63"/>
      <c r="AU444" s="63"/>
      <c r="AV444" s="63"/>
      <c r="AW444" s="4"/>
      <c r="AX444" s="62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</row>
    <row r="445" spans="1:62">
      <c r="A445" s="4"/>
      <c r="B445" s="4"/>
      <c r="C445" s="64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19"/>
      <c r="U445" s="62"/>
      <c r="V445" s="62"/>
      <c r="W445" s="62"/>
      <c r="X445" s="4"/>
      <c r="Y445" s="19"/>
      <c r="Z445" s="4"/>
      <c r="AA445" s="4"/>
      <c r="AB445" s="4"/>
      <c r="AC445" s="4"/>
      <c r="AD445" s="4"/>
      <c r="AE445" s="4"/>
      <c r="AF445" s="19"/>
      <c r="AG445" s="4"/>
      <c r="AH445" s="4"/>
      <c r="AI445" s="4"/>
      <c r="AJ445" s="4"/>
      <c r="AK445" s="4"/>
      <c r="AL445" s="62"/>
      <c r="AM445" s="19"/>
      <c r="AN445" s="4"/>
      <c r="AO445" s="4"/>
      <c r="AP445" s="4"/>
      <c r="AQ445" s="63"/>
      <c r="AR445" s="63"/>
      <c r="AS445" s="63"/>
      <c r="AT445" s="63"/>
      <c r="AU445" s="63"/>
      <c r="AV445" s="63"/>
      <c r="AW445" s="4"/>
      <c r="AX445" s="62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</row>
    <row r="446" spans="1:62">
      <c r="A446" s="4"/>
      <c r="B446" s="4"/>
      <c r="C446" s="6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19"/>
      <c r="U446" s="62"/>
      <c r="V446" s="62"/>
      <c r="W446" s="62"/>
      <c r="X446" s="4"/>
      <c r="Y446" s="19"/>
      <c r="Z446" s="4"/>
      <c r="AA446" s="4"/>
      <c r="AB446" s="4"/>
      <c r="AC446" s="4"/>
      <c r="AD446" s="4"/>
      <c r="AE446" s="4"/>
      <c r="AF446" s="19"/>
      <c r="AG446" s="4"/>
      <c r="AH446" s="4"/>
      <c r="AI446" s="4"/>
      <c r="AJ446" s="4"/>
      <c r="AK446" s="4"/>
      <c r="AL446" s="62"/>
      <c r="AM446" s="19"/>
      <c r="AN446" s="4"/>
      <c r="AO446" s="4"/>
      <c r="AP446" s="4"/>
      <c r="AQ446" s="63"/>
      <c r="AR446" s="63"/>
      <c r="AS446" s="63"/>
      <c r="AT446" s="63"/>
      <c r="AU446" s="63"/>
      <c r="AV446" s="63"/>
      <c r="AW446" s="4"/>
      <c r="AX446" s="62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</row>
    <row r="447" spans="1:62">
      <c r="A447" s="4"/>
      <c r="B447" s="4"/>
      <c r="C447" s="64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19"/>
      <c r="U447" s="62"/>
      <c r="V447" s="62"/>
      <c r="W447" s="62"/>
      <c r="X447" s="4"/>
      <c r="Y447" s="19"/>
      <c r="Z447" s="4"/>
      <c r="AA447" s="4"/>
      <c r="AB447" s="4"/>
      <c r="AC447" s="4"/>
      <c r="AD447" s="4"/>
      <c r="AE447" s="4"/>
      <c r="AF447" s="19"/>
      <c r="AG447" s="4"/>
      <c r="AH447" s="4"/>
      <c r="AI447" s="4"/>
      <c r="AJ447" s="4"/>
      <c r="AK447" s="4"/>
      <c r="AL447" s="62"/>
      <c r="AM447" s="19"/>
      <c r="AN447" s="4"/>
      <c r="AO447" s="4"/>
      <c r="AP447" s="4"/>
      <c r="AQ447" s="63"/>
      <c r="AR447" s="63"/>
      <c r="AS447" s="63"/>
      <c r="AT447" s="63"/>
      <c r="AU447" s="63"/>
      <c r="AV447" s="63"/>
      <c r="AW447" s="4"/>
      <c r="AX447" s="62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</row>
    <row r="448" spans="1:62">
      <c r="A448" s="4"/>
      <c r="B448" s="4"/>
      <c r="C448" s="64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19"/>
      <c r="U448" s="62"/>
      <c r="V448" s="62"/>
      <c r="W448" s="62"/>
      <c r="X448" s="4"/>
      <c r="Y448" s="19"/>
      <c r="Z448" s="4"/>
      <c r="AA448" s="4"/>
      <c r="AB448" s="4"/>
      <c r="AC448" s="4"/>
      <c r="AD448" s="4"/>
      <c r="AE448" s="4"/>
      <c r="AF448" s="19"/>
      <c r="AG448" s="4"/>
      <c r="AH448" s="4"/>
      <c r="AI448" s="4"/>
      <c r="AJ448" s="4"/>
      <c r="AK448" s="4"/>
      <c r="AL448" s="62"/>
      <c r="AM448" s="19"/>
      <c r="AN448" s="4"/>
      <c r="AO448" s="4"/>
      <c r="AP448" s="4"/>
      <c r="AQ448" s="63"/>
      <c r="AR448" s="63"/>
      <c r="AS448" s="63"/>
      <c r="AT448" s="63"/>
      <c r="AU448" s="63"/>
      <c r="AV448" s="63"/>
      <c r="AW448" s="4"/>
      <c r="AX448" s="62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</row>
    <row r="449" spans="1:62">
      <c r="A449" s="4"/>
      <c r="B449" s="4"/>
      <c r="C449" s="64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19"/>
      <c r="U449" s="62"/>
      <c r="V449" s="62"/>
      <c r="W449" s="62"/>
      <c r="X449" s="4"/>
      <c r="Y449" s="19"/>
      <c r="Z449" s="4"/>
      <c r="AA449" s="4"/>
      <c r="AB449" s="4"/>
      <c r="AC449" s="4"/>
      <c r="AD449" s="4"/>
      <c r="AE449" s="4"/>
      <c r="AF449" s="19"/>
      <c r="AG449" s="4"/>
      <c r="AH449" s="4"/>
      <c r="AI449" s="4"/>
      <c r="AJ449" s="4"/>
      <c r="AK449" s="4"/>
      <c r="AL449" s="62"/>
      <c r="AM449" s="19"/>
      <c r="AN449" s="4"/>
      <c r="AO449" s="4"/>
      <c r="AP449" s="4"/>
      <c r="AQ449" s="63"/>
      <c r="AR449" s="63"/>
      <c r="AS449" s="63"/>
      <c r="AT449" s="63"/>
      <c r="AU449" s="63"/>
      <c r="AV449" s="63"/>
      <c r="AW449" s="4"/>
      <c r="AX449" s="62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</row>
    <row r="450" spans="1:62">
      <c r="A450" s="4"/>
      <c r="B450" s="4"/>
      <c r="C450" s="64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19"/>
      <c r="U450" s="62"/>
      <c r="V450" s="62"/>
      <c r="W450" s="62"/>
      <c r="X450" s="4"/>
      <c r="Y450" s="19"/>
      <c r="Z450" s="4"/>
      <c r="AA450" s="4"/>
      <c r="AB450" s="4"/>
      <c r="AC450" s="4"/>
      <c r="AD450" s="4"/>
      <c r="AE450" s="4"/>
      <c r="AF450" s="19"/>
      <c r="AG450" s="4"/>
      <c r="AH450" s="4"/>
      <c r="AI450" s="4"/>
      <c r="AJ450" s="4"/>
      <c r="AK450" s="4"/>
      <c r="AL450" s="62"/>
      <c r="AM450" s="19"/>
      <c r="AN450" s="4"/>
      <c r="AO450" s="4"/>
      <c r="AP450" s="4"/>
      <c r="AQ450" s="63"/>
      <c r="AR450" s="63"/>
      <c r="AS450" s="63"/>
      <c r="AT450" s="63"/>
      <c r="AU450" s="63"/>
      <c r="AV450" s="63"/>
      <c r="AW450" s="4"/>
      <c r="AX450" s="62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</row>
    <row r="451" spans="1:62">
      <c r="A451" s="4"/>
      <c r="B451" s="4"/>
      <c r="C451" s="64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19"/>
      <c r="U451" s="62"/>
      <c r="V451" s="62"/>
      <c r="W451" s="62"/>
      <c r="X451" s="4"/>
      <c r="Y451" s="19"/>
      <c r="Z451" s="4"/>
      <c r="AA451" s="4"/>
      <c r="AB451" s="4"/>
      <c r="AC451" s="4"/>
      <c r="AD451" s="4"/>
      <c r="AE451" s="4"/>
      <c r="AF451" s="19"/>
      <c r="AG451" s="4"/>
      <c r="AH451" s="4"/>
      <c r="AI451" s="4"/>
      <c r="AJ451" s="4"/>
      <c r="AK451" s="4"/>
      <c r="AL451" s="62"/>
      <c r="AM451" s="19"/>
      <c r="AN451" s="4"/>
      <c r="AO451" s="4"/>
      <c r="AP451" s="4"/>
      <c r="AQ451" s="63"/>
      <c r="AR451" s="63"/>
      <c r="AS451" s="63"/>
      <c r="AT451" s="63"/>
      <c r="AU451" s="63"/>
      <c r="AV451" s="63"/>
      <c r="AW451" s="4"/>
      <c r="AX451" s="62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</row>
    <row r="452" spans="1:62">
      <c r="A452" s="4"/>
      <c r="B452" s="4"/>
      <c r="C452" s="64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19"/>
      <c r="U452" s="62"/>
      <c r="V452" s="62"/>
      <c r="W452" s="62"/>
      <c r="X452" s="4"/>
      <c r="Y452" s="19"/>
      <c r="Z452" s="4"/>
      <c r="AA452" s="4"/>
      <c r="AB452" s="4"/>
      <c r="AC452" s="4"/>
      <c r="AD452" s="4"/>
      <c r="AE452" s="4"/>
      <c r="AF452" s="19"/>
      <c r="AG452" s="4"/>
      <c r="AH452" s="4"/>
      <c r="AI452" s="4"/>
      <c r="AJ452" s="4"/>
      <c r="AK452" s="4"/>
      <c r="AL452" s="62"/>
      <c r="AM452" s="19"/>
      <c r="AN452" s="4"/>
      <c r="AO452" s="4"/>
      <c r="AP452" s="4"/>
      <c r="AQ452" s="63"/>
      <c r="AR452" s="63"/>
      <c r="AS452" s="63"/>
      <c r="AT452" s="63"/>
      <c r="AU452" s="63"/>
      <c r="AV452" s="63"/>
      <c r="AW452" s="4"/>
      <c r="AX452" s="62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</row>
    <row r="453" spans="1:62">
      <c r="A453" s="4"/>
      <c r="B453" s="4"/>
      <c r="C453" s="64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19"/>
      <c r="U453" s="62"/>
      <c r="V453" s="62"/>
      <c r="W453" s="62"/>
      <c r="X453" s="4"/>
      <c r="Y453" s="19"/>
      <c r="Z453" s="4"/>
      <c r="AA453" s="4"/>
      <c r="AB453" s="4"/>
      <c r="AC453" s="4"/>
      <c r="AD453" s="4"/>
      <c r="AE453" s="4"/>
      <c r="AF453" s="19"/>
      <c r="AG453" s="4"/>
      <c r="AH453" s="4"/>
      <c r="AI453" s="4"/>
      <c r="AJ453" s="4"/>
      <c r="AK453" s="4"/>
      <c r="AL453" s="62"/>
      <c r="AM453" s="19"/>
      <c r="AN453" s="4"/>
      <c r="AO453" s="4"/>
      <c r="AP453" s="4"/>
      <c r="AQ453" s="63"/>
      <c r="AR453" s="63"/>
      <c r="AS453" s="63"/>
      <c r="AT453" s="63"/>
      <c r="AU453" s="63"/>
      <c r="AV453" s="63"/>
      <c r="AW453" s="4"/>
      <c r="AX453" s="62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</row>
    <row r="454" spans="1:62">
      <c r="A454" s="4"/>
      <c r="B454" s="4"/>
      <c r="C454" s="64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19"/>
      <c r="U454" s="62"/>
      <c r="V454" s="62"/>
      <c r="W454" s="62"/>
      <c r="X454" s="4"/>
      <c r="Y454" s="19"/>
      <c r="Z454" s="4"/>
      <c r="AA454" s="4"/>
      <c r="AB454" s="4"/>
      <c r="AC454" s="4"/>
      <c r="AD454" s="4"/>
      <c r="AE454" s="4"/>
      <c r="AF454" s="19"/>
      <c r="AG454" s="4"/>
      <c r="AH454" s="4"/>
      <c r="AI454" s="4"/>
      <c r="AJ454" s="4"/>
      <c r="AK454" s="4"/>
      <c r="AL454" s="62"/>
      <c r="AM454" s="19"/>
      <c r="AN454" s="4"/>
      <c r="AO454" s="4"/>
      <c r="AP454" s="4"/>
      <c r="AQ454" s="63"/>
      <c r="AR454" s="63"/>
      <c r="AS454" s="63"/>
      <c r="AT454" s="63"/>
      <c r="AU454" s="63"/>
      <c r="AV454" s="63"/>
      <c r="AW454" s="4"/>
      <c r="AX454" s="62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</row>
    <row r="455" spans="1:62">
      <c r="A455" s="4"/>
      <c r="B455" s="4"/>
      <c r="C455" s="64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19"/>
      <c r="U455" s="62"/>
      <c r="V455" s="62"/>
      <c r="W455" s="62"/>
      <c r="X455" s="4"/>
      <c r="Y455" s="19"/>
      <c r="Z455" s="4"/>
      <c r="AA455" s="4"/>
      <c r="AB455" s="4"/>
      <c r="AC455" s="4"/>
      <c r="AD455" s="4"/>
      <c r="AE455" s="4"/>
      <c r="AF455" s="19"/>
      <c r="AG455" s="4"/>
      <c r="AH455" s="4"/>
      <c r="AI455" s="4"/>
      <c r="AJ455" s="4"/>
      <c r="AK455" s="4"/>
      <c r="AL455" s="62"/>
      <c r="AM455" s="19"/>
      <c r="AN455" s="4"/>
      <c r="AO455" s="4"/>
      <c r="AP455" s="4"/>
      <c r="AQ455" s="63"/>
      <c r="AR455" s="63"/>
      <c r="AS455" s="63"/>
      <c r="AT455" s="63"/>
      <c r="AU455" s="63"/>
      <c r="AV455" s="63"/>
      <c r="AW455" s="4"/>
      <c r="AX455" s="62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</row>
    <row r="456" spans="1:62">
      <c r="A456" s="4"/>
      <c r="B456" s="4"/>
      <c r="C456" s="64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19"/>
      <c r="U456" s="62"/>
      <c r="V456" s="62"/>
      <c r="W456" s="62"/>
      <c r="X456" s="4"/>
      <c r="Y456" s="19"/>
      <c r="Z456" s="4"/>
      <c r="AA456" s="4"/>
      <c r="AB456" s="4"/>
      <c r="AC456" s="4"/>
      <c r="AD456" s="4"/>
      <c r="AE456" s="4"/>
      <c r="AF456" s="19"/>
      <c r="AG456" s="4"/>
      <c r="AH456" s="4"/>
      <c r="AI456" s="4"/>
      <c r="AJ456" s="4"/>
      <c r="AK456" s="4"/>
      <c r="AL456" s="62"/>
      <c r="AM456" s="19"/>
      <c r="AN456" s="4"/>
      <c r="AO456" s="4"/>
      <c r="AP456" s="4"/>
      <c r="AQ456" s="63"/>
      <c r="AR456" s="63"/>
      <c r="AS456" s="63"/>
      <c r="AT456" s="63"/>
      <c r="AU456" s="63"/>
      <c r="AV456" s="63"/>
      <c r="AW456" s="4"/>
      <c r="AX456" s="62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</row>
    <row r="457" spans="1:62">
      <c r="A457" s="4"/>
      <c r="B457" s="4"/>
      <c r="C457" s="64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19"/>
      <c r="U457" s="62"/>
      <c r="V457" s="62"/>
      <c r="W457" s="62"/>
      <c r="X457" s="4"/>
      <c r="Y457" s="19"/>
      <c r="Z457" s="4"/>
      <c r="AA457" s="4"/>
      <c r="AB457" s="4"/>
      <c r="AC457" s="4"/>
      <c r="AD457" s="4"/>
      <c r="AE457" s="4"/>
      <c r="AF457" s="19"/>
      <c r="AG457" s="4"/>
      <c r="AH457" s="4"/>
      <c r="AI457" s="4"/>
      <c r="AJ457" s="4"/>
      <c r="AK457" s="4"/>
      <c r="AL457" s="62"/>
      <c r="AM457" s="19"/>
      <c r="AN457" s="4"/>
      <c r="AO457" s="4"/>
      <c r="AP457" s="4"/>
      <c r="AQ457" s="63"/>
      <c r="AR457" s="63"/>
      <c r="AS457" s="63"/>
      <c r="AT457" s="63"/>
      <c r="AU457" s="63"/>
      <c r="AV457" s="63"/>
      <c r="AW457" s="4"/>
      <c r="AX457" s="62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</row>
    <row r="458" spans="1:62">
      <c r="A458" s="4"/>
      <c r="B458" s="4"/>
      <c r="C458" s="64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19"/>
      <c r="U458" s="62"/>
      <c r="V458" s="62"/>
      <c r="W458" s="62"/>
      <c r="X458" s="4"/>
      <c r="Y458" s="19"/>
      <c r="Z458" s="4"/>
      <c r="AA458" s="4"/>
      <c r="AB458" s="4"/>
      <c r="AC458" s="4"/>
      <c r="AD458" s="4"/>
      <c r="AE458" s="4"/>
      <c r="AF458" s="19"/>
      <c r="AG458" s="4"/>
      <c r="AH458" s="4"/>
      <c r="AI458" s="4"/>
      <c r="AJ458" s="4"/>
      <c r="AK458" s="4"/>
      <c r="AL458" s="62"/>
      <c r="AM458" s="19"/>
      <c r="AN458" s="4"/>
      <c r="AO458" s="4"/>
      <c r="AP458" s="4"/>
      <c r="AQ458" s="63"/>
      <c r="AR458" s="63"/>
      <c r="AS458" s="63"/>
      <c r="AT458" s="63"/>
      <c r="AU458" s="63"/>
      <c r="AV458" s="63"/>
      <c r="AW458" s="4"/>
      <c r="AX458" s="62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</row>
    <row r="459" spans="1:62">
      <c r="A459" s="4"/>
      <c r="B459" s="4"/>
      <c r="C459" s="64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19"/>
      <c r="U459" s="62"/>
      <c r="V459" s="62"/>
      <c r="W459" s="62"/>
      <c r="X459" s="4"/>
      <c r="Y459" s="19"/>
      <c r="Z459" s="4"/>
      <c r="AA459" s="4"/>
      <c r="AB459" s="4"/>
      <c r="AC459" s="4"/>
      <c r="AD459" s="4"/>
      <c r="AE459" s="4"/>
      <c r="AF459" s="19"/>
      <c r="AG459" s="4"/>
      <c r="AH459" s="4"/>
      <c r="AI459" s="4"/>
      <c r="AJ459" s="4"/>
      <c r="AK459" s="4"/>
      <c r="AL459" s="62"/>
      <c r="AM459" s="19"/>
      <c r="AN459" s="4"/>
      <c r="AO459" s="4"/>
      <c r="AP459" s="4"/>
      <c r="AQ459" s="63"/>
      <c r="AR459" s="63"/>
      <c r="AS459" s="63"/>
      <c r="AT459" s="63"/>
      <c r="AU459" s="63"/>
      <c r="AV459" s="63"/>
      <c r="AW459" s="4"/>
      <c r="AX459" s="62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</row>
    <row r="460" spans="1:62">
      <c r="A460" s="4"/>
      <c r="B460" s="4"/>
      <c r="C460" s="64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19"/>
      <c r="U460" s="62"/>
      <c r="V460" s="62"/>
      <c r="W460" s="62"/>
      <c r="X460" s="4"/>
      <c r="Y460" s="19"/>
      <c r="Z460" s="4"/>
      <c r="AA460" s="4"/>
      <c r="AB460" s="4"/>
      <c r="AC460" s="4"/>
      <c r="AD460" s="4"/>
      <c r="AE460" s="4"/>
      <c r="AF460" s="19"/>
      <c r="AG460" s="4"/>
      <c r="AH460" s="4"/>
      <c r="AI460" s="4"/>
      <c r="AJ460" s="4"/>
      <c r="AK460" s="4"/>
      <c r="AL460" s="62"/>
      <c r="AM460" s="19"/>
      <c r="AN460" s="4"/>
      <c r="AO460" s="4"/>
      <c r="AP460" s="4"/>
      <c r="AQ460" s="63"/>
      <c r="AR460" s="63"/>
      <c r="AS460" s="63"/>
      <c r="AT460" s="63"/>
      <c r="AU460" s="63"/>
      <c r="AV460" s="63"/>
      <c r="AW460" s="4"/>
      <c r="AX460" s="62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</row>
    <row r="461" spans="1:62">
      <c r="A461" s="4"/>
      <c r="B461" s="4"/>
      <c r="C461" s="64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19"/>
      <c r="U461" s="62"/>
      <c r="V461" s="62"/>
      <c r="W461" s="62"/>
      <c r="X461" s="4"/>
      <c r="Y461" s="19"/>
      <c r="Z461" s="4"/>
      <c r="AA461" s="4"/>
      <c r="AB461" s="4"/>
      <c r="AC461" s="4"/>
      <c r="AD461" s="4"/>
      <c r="AE461" s="4"/>
      <c r="AF461" s="19"/>
      <c r="AG461" s="4"/>
      <c r="AH461" s="4"/>
      <c r="AI461" s="4"/>
      <c r="AJ461" s="4"/>
      <c r="AK461" s="4"/>
      <c r="AL461" s="62"/>
      <c r="AM461" s="19"/>
      <c r="AN461" s="4"/>
      <c r="AO461" s="4"/>
      <c r="AP461" s="4"/>
      <c r="AQ461" s="63"/>
      <c r="AR461" s="63"/>
      <c r="AS461" s="63"/>
      <c r="AT461" s="63"/>
      <c r="AU461" s="63"/>
      <c r="AV461" s="63"/>
      <c r="AW461" s="4"/>
      <c r="AX461" s="62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</row>
    <row r="462" spans="1:62">
      <c r="A462" s="4"/>
      <c r="B462" s="4"/>
      <c r="C462" s="64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19"/>
      <c r="U462" s="62"/>
      <c r="V462" s="62"/>
      <c r="W462" s="62"/>
      <c r="X462" s="4"/>
      <c r="Y462" s="19"/>
      <c r="Z462" s="4"/>
      <c r="AA462" s="4"/>
      <c r="AB462" s="4"/>
      <c r="AC462" s="4"/>
      <c r="AD462" s="4"/>
      <c r="AE462" s="4"/>
      <c r="AF462" s="19"/>
      <c r="AG462" s="4"/>
      <c r="AH462" s="4"/>
      <c r="AI462" s="4"/>
      <c r="AJ462" s="4"/>
      <c r="AK462" s="4"/>
      <c r="AL462" s="62"/>
      <c r="AM462" s="19"/>
      <c r="AN462" s="4"/>
      <c r="AO462" s="4"/>
      <c r="AP462" s="4"/>
      <c r="AQ462" s="63"/>
      <c r="AR462" s="63"/>
      <c r="AS462" s="63"/>
      <c r="AT462" s="63"/>
      <c r="AU462" s="63"/>
      <c r="AV462" s="63"/>
      <c r="AW462" s="4"/>
      <c r="AX462" s="62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</row>
    <row r="463" spans="1:62">
      <c r="A463" s="4"/>
      <c r="B463" s="4"/>
      <c r="C463" s="64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19"/>
      <c r="U463" s="62"/>
      <c r="V463" s="62"/>
      <c r="W463" s="62"/>
      <c r="X463" s="4"/>
      <c r="Y463" s="19"/>
      <c r="Z463" s="4"/>
      <c r="AA463" s="4"/>
      <c r="AB463" s="4"/>
      <c r="AC463" s="4"/>
      <c r="AD463" s="4"/>
      <c r="AE463" s="4"/>
      <c r="AF463" s="19"/>
      <c r="AG463" s="4"/>
      <c r="AH463" s="4"/>
      <c r="AI463" s="4"/>
      <c r="AJ463" s="4"/>
      <c r="AK463" s="4"/>
      <c r="AL463" s="62"/>
      <c r="AM463" s="19"/>
      <c r="AN463" s="4"/>
      <c r="AO463" s="4"/>
      <c r="AP463" s="4"/>
      <c r="AQ463" s="63"/>
      <c r="AR463" s="63"/>
      <c r="AS463" s="63"/>
      <c r="AT463" s="63"/>
      <c r="AU463" s="63"/>
      <c r="AV463" s="63"/>
      <c r="AW463" s="4"/>
      <c r="AX463" s="62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</row>
    <row r="464" spans="1:62">
      <c r="A464" s="4"/>
      <c r="B464" s="4"/>
      <c r="C464" s="64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19"/>
      <c r="U464" s="62"/>
      <c r="V464" s="62"/>
      <c r="W464" s="62"/>
      <c r="X464" s="4"/>
      <c r="Y464" s="19"/>
      <c r="Z464" s="4"/>
      <c r="AA464" s="4"/>
      <c r="AB464" s="4"/>
      <c r="AC464" s="4"/>
      <c r="AD464" s="4"/>
      <c r="AE464" s="4"/>
      <c r="AF464" s="19"/>
      <c r="AG464" s="4"/>
      <c r="AH464" s="4"/>
      <c r="AI464" s="4"/>
      <c r="AJ464" s="4"/>
      <c r="AK464" s="4"/>
      <c r="AL464" s="62"/>
      <c r="AM464" s="19"/>
      <c r="AN464" s="4"/>
      <c r="AO464" s="4"/>
      <c r="AP464" s="4"/>
      <c r="AQ464" s="63"/>
      <c r="AR464" s="63"/>
      <c r="AS464" s="63"/>
      <c r="AT464" s="63"/>
      <c r="AU464" s="63"/>
      <c r="AV464" s="63"/>
      <c r="AW464" s="4"/>
      <c r="AX464" s="62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</row>
    <row r="465" spans="1:62">
      <c r="A465" s="4"/>
      <c r="B465" s="4"/>
      <c r="C465" s="64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19"/>
      <c r="U465" s="62"/>
      <c r="V465" s="62"/>
      <c r="W465" s="62"/>
      <c r="X465" s="4"/>
      <c r="Y465" s="19"/>
      <c r="Z465" s="4"/>
      <c r="AA465" s="4"/>
      <c r="AB465" s="4"/>
      <c r="AC465" s="4"/>
      <c r="AD465" s="4"/>
      <c r="AE465" s="4"/>
      <c r="AF465" s="19"/>
      <c r="AG465" s="4"/>
      <c r="AH465" s="4"/>
      <c r="AI465" s="4"/>
      <c r="AJ465" s="4"/>
      <c r="AK465" s="4"/>
      <c r="AL465" s="62"/>
      <c r="AM465" s="19"/>
      <c r="AN465" s="4"/>
      <c r="AO465" s="4"/>
      <c r="AP465" s="4"/>
      <c r="AQ465" s="63"/>
      <c r="AR465" s="63"/>
      <c r="AS465" s="63"/>
      <c r="AT465" s="63"/>
      <c r="AU465" s="63"/>
      <c r="AV465" s="63"/>
      <c r="AW465" s="4"/>
      <c r="AX465" s="62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</row>
    <row r="466" spans="1:62">
      <c r="A466" s="4"/>
      <c r="B466" s="4"/>
      <c r="C466" s="64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19"/>
      <c r="U466" s="62"/>
      <c r="V466" s="62"/>
      <c r="W466" s="62"/>
      <c r="X466" s="4"/>
      <c r="Y466" s="19"/>
      <c r="Z466" s="4"/>
      <c r="AA466" s="4"/>
      <c r="AB466" s="4"/>
      <c r="AC466" s="4"/>
      <c r="AD466" s="4"/>
      <c r="AE466" s="4"/>
      <c r="AF466" s="19"/>
      <c r="AG466" s="4"/>
      <c r="AH466" s="4"/>
      <c r="AI466" s="4"/>
      <c r="AJ466" s="4"/>
      <c r="AK466" s="4"/>
      <c r="AL466" s="62"/>
      <c r="AM466" s="19"/>
      <c r="AN466" s="4"/>
      <c r="AO466" s="4"/>
      <c r="AP466" s="4"/>
      <c r="AQ466" s="63"/>
      <c r="AR466" s="63"/>
      <c r="AS466" s="63"/>
      <c r="AT466" s="63"/>
      <c r="AU466" s="63"/>
      <c r="AV466" s="63"/>
      <c r="AW466" s="4"/>
      <c r="AX466" s="62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</row>
    <row r="467" spans="1:62">
      <c r="A467" s="4"/>
      <c r="B467" s="4"/>
      <c r="C467" s="64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19"/>
      <c r="U467" s="62"/>
      <c r="V467" s="62"/>
      <c r="W467" s="62"/>
      <c r="X467" s="4"/>
      <c r="Y467" s="19"/>
      <c r="Z467" s="4"/>
      <c r="AA467" s="4"/>
      <c r="AB467" s="4"/>
      <c r="AC467" s="4"/>
      <c r="AD467" s="4"/>
      <c r="AE467" s="4"/>
      <c r="AF467" s="19"/>
      <c r="AG467" s="4"/>
      <c r="AH467" s="4"/>
      <c r="AI467" s="4"/>
      <c r="AJ467" s="4"/>
      <c r="AK467" s="4"/>
      <c r="AL467" s="62"/>
      <c r="AM467" s="19"/>
      <c r="AN467" s="4"/>
      <c r="AO467" s="4"/>
      <c r="AP467" s="4"/>
      <c r="AQ467" s="63"/>
      <c r="AR467" s="63"/>
      <c r="AS467" s="63"/>
      <c r="AT467" s="63"/>
      <c r="AU467" s="63"/>
      <c r="AV467" s="63"/>
      <c r="AW467" s="4"/>
      <c r="AX467" s="62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</row>
    <row r="468" spans="1:62">
      <c r="A468" s="4"/>
      <c r="B468" s="4"/>
      <c r="C468" s="64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19"/>
      <c r="U468" s="62"/>
      <c r="V468" s="62"/>
      <c r="W468" s="62"/>
      <c r="X468" s="4"/>
      <c r="Y468" s="19"/>
      <c r="Z468" s="4"/>
      <c r="AA468" s="4"/>
      <c r="AB468" s="4"/>
      <c r="AC468" s="4"/>
      <c r="AD468" s="4"/>
      <c r="AE468" s="4"/>
      <c r="AF468" s="19"/>
      <c r="AG468" s="4"/>
      <c r="AH468" s="4"/>
      <c r="AI468" s="4"/>
      <c r="AJ468" s="4"/>
      <c r="AK468" s="4"/>
      <c r="AL468" s="62"/>
      <c r="AM468" s="19"/>
      <c r="AN468" s="4"/>
      <c r="AO468" s="4"/>
      <c r="AP468" s="4"/>
      <c r="AQ468" s="63"/>
      <c r="AR468" s="63"/>
      <c r="AS468" s="63"/>
      <c r="AT468" s="63"/>
      <c r="AU468" s="63"/>
      <c r="AV468" s="63"/>
      <c r="AW468" s="4"/>
      <c r="AX468" s="62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</row>
    <row r="469" spans="1:62">
      <c r="A469" s="4"/>
      <c r="B469" s="4"/>
      <c r="C469" s="64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19"/>
      <c r="U469" s="62"/>
      <c r="V469" s="62"/>
      <c r="W469" s="62"/>
      <c r="X469" s="4"/>
      <c r="Y469" s="19"/>
      <c r="Z469" s="4"/>
      <c r="AA469" s="4"/>
      <c r="AB469" s="4"/>
      <c r="AC469" s="4"/>
      <c r="AD469" s="4"/>
      <c r="AE469" s="4"/>
      <c r="AF469" s="19"/>
      <c r="AG469" s="4"/>
      <c r="AH469" s="4"/>
      <c r="AI469" s="4"/>
      <c r="AJ469" s="4"/>
      <c r="AK469" s="4"/>
      <c r="AL469" s="62"/>
      <c r="AM469" s="19"/>
      <c r="AN469" s="4"/>
      <c r="AO469" s="4"/>
      <c r="AP469" s="4"/>
      <c r="AQ469" s="63"/>
      <c r="AR469" s="63"/>
      <c r="AS469" s="63"/>
      <c r="AT469" s="63"/>
      <c r="AU469" s="63"/>
      <c r="AV469" s="63"/>
      <c r="AW469" s="4"/>
      <c r="AX469" s="62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</row>
    <row r="470" spans="1:62">
      <c r="A470" s="4"/>
      <c r="B470" s="4"/>
      <c r="C470" s="64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19"/>
      <c r="U470" s="62"/>
      <c r="V470" s="62"/>
      <c r="W470" s="62"/>
      <c r="X470" s="4"/>
      <c r="Y470" s="19"/>
      <c r="Z470" s="4"/>
      <c r="AA470" s="4"/>
      <c r="AB470" s="4"/>
      <c r="AC470" s="4"/>
      <c r="AD470" s="4"/>
      <c r="AE470" s="4"/>
      <c r="AF470" s="19"/>
      <c r="AG470" s="4"/>
      <c r="AH470" s="4"/>
      <c r="AI470" s="4"/>
      <c r="AJ470" s="4"/>
      <c r="AK470" s="4"/>
      <c r="AL470" s="62"/>
      <c r="AM470" s="19"/>
      <c r="AN470" s="4"/>
      <c r="AO470" s="4"/>
      <c r="AP470" s="4"/>
      <c r="AQ470" s="63"/>
      <c r="AR470" s="63"/>
      <c r="AS470" s="63"/>
      <c r="AT470" s="63"/>
      <c r="AU470" s="63"/>
      <c r="AV470" s="63"/>
      <c r="AW470" s="4"/>
      <c r="AX470" s="62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</row>
    <row r="471" spans="1:62">
      <c r="A471" s="4"/>
      <c r="B471" s="4"/>
      <c r="C471" s="64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19"/>
      <c r="U471" s="62"/>
      <c r="V471" s="62"/>
      <c r="W471" s="62"/>
      <c r="X471" s="4"/>
      <c r="Y471" s="19"/>
      <c r="Z471" s="4"/>
      <c r="AA471" s="4"/>
      <c r="AB471" s="4"/>
      <c r="AC471" s="4"/>
      <c r="AD471" s="4"/>
      <c r="AE471" s="4"/>
      <c r="AF471" s="19"/>
      <c r="AG471" s="4"/>
      <c r="AH471" s="4"/>
      <c r="AI471" s="4"/>
      <c r="AJ471" s="4"/>
      <c r="AK471" s="4"/>
      <c r="AL471" s="62"/>
      <c r="AM471" s="19"/>
      <c r="AN471" s="4"/>
      <c r="AO471" s="4"/>
      <c r="AP471" s="4"/>
      <c r="AQ471" s="63"/>
      <c r="AR471" s="63"/>
      <c r="AS471" s="63"/>
      <c r="AT471" s="63"/>
      <c r="AU471" s="63"/>
      <c r="AV471" s="63"/>
      <c r="AW471" s="4"/>
      <c r="AX471" s="62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</row>
    <row r="472" spans="1:62">
      <c r="A472" s="4"/>
      <c r="B472" s="4"/>
      <c r="C472" s="64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19"/>
      <c r="U472" s="62"/>
      <c r="V472" s="62"/>
      <c r="W472" s="62"/>
      <c r="X472" s="4"/>
      <c r="Y472" s="19"/>
      <c r="Z472" s="4"/>
      <c r="AA472" s="4"/>
      <c r="AB472" s="4"/>
      <c r="AC472" s="4"/>
      <c r="AD472" s="4"/>
      <c r="AE472" s="4"/>
      <c r="AF472" s="19"/>
      <c r="AG472" s="4"/>
      <c r="AH472" s="4"/>
      <c r="AI472" s="4"/>
      <c r="AJ472" s="4"/>
      <c r="AK472" s="4"/>
      <c r="AL472" s="62"/>
      <c r="AM472" s="19"/>
      <c r="AN472" s="4"/>
      <c r="AO472" s="4"/>
      <c r="AP472" s="4"/>
      <c r="AQ472" s="63"/>
      <c r="AR472" s="63"/>
      <c r="AS472" s="63"/>
      <c r="AT472" s="63"/>
      <c r="AU472" s="63"/>
      <c r="AV472" s="63"/>
      <c r="AW472" s="4"/>
      <c r="AX472" s="62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</row>
    <row r="473" spans="1:62">
      <c r="A473" s="4"/>
      <c r="B473" s="4"/>
      <c r="C473" s="64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19"/>
      <c r="U473" s="62"/>
      <c r="V473" s="62"/>
      <c r="W473" s="62"/>
      <c r="X473" s="4"/>
      <c r="Y473" s="19"/>
      <c r="Z473" s="4"/>
      <c r="AA473" s="4"/>
      <c r="AB473" s="4"/>
      <c r="AC473" s="4"/>
      <c r="AD473" s="4"/>
      <c r="AE473" s="4"/>
      <c r="AF473" s="19"/>
      <c r="AG473" s="4"/>
      <c r="AH473" s="4"/>
      <c r="AI473" s="4"/>
      <c r="AJ473" s="4"/>
      <c r="AK473" s="4"/>
      <c r="AL473" s="62"/>
      <c r="AM473" s="19"/>
      <c r="AN473" s="4"/>
      <c r="AO473" s="4"/>
      <c r="AP473" s="4"/>
      <c r="AQ473" s="63"/>
      <c r="AR473" s="63"/>
      <c r="AS473" s="63"/>
      <c r="AT473" s="63"/>
      <c r="AU473" s="63"/>
      <c r="AV473" s="63"/>
      <c r="AW473" s="4"/>
      <c r="AX473" s="62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</row>
    <row r="474" spans="1:62">
      <c r="A474" s="4"/>
      <c r="B474" s="4"/>
      <c r="C474" s="64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19"/>
      <c r="U474" s="62"/>
      <c r="V474" s="62"/>
      <c r="W474" s="62"/>
      <c r="X474" s="4"/>
      <c r="Y474" s="19"/>
      <c r="Z474" s="4"/>
      <c r="AA474" s="4"/>
      <c r="AB474" s="4"/>
      <c r="AC474" s="4"/>
      <c r="AD474" s="4"/>
      <c r="AE474" s="4"/>
      <c r="AF474" s="19"/>
      <c r="AG474" s="4"/>
      <c r="AH474" s="4"/>
      <c r="AI474" s="4"/>
      <c r="AJ474" s="4"/>
      <c r="AK474" s="4"/>
      <c r="AL474" s="62"/>
      <c r="AM474" s="19"/>
      <c r="AN474" s="4"/>
      <c r="AO474" s="4"/>
      <c r="AP474" s="4"/>
      <c r="AQ474" s="63"/>
      <c r="AR474" s="63"/>
      <c r="AS474" s="63"/>
      <c r="AT474" s="63"/>
      <c r="AU474" s="63"/>
      <c r="AV474" s="63"/>
      <c r="AW474" s="4"/>
      <c r="AX474" s="62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</row>
    <row r="475" spans="1:62">
      <c r="A475" s="4"/>
      <c r="B475" s="4"/>
      <c r="C475" s="64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19"/>
      <c r="U475" s="62"/>
      <c r="V475" s="62"/>
      <c r="W475" s="62"/>
      <c r="X475" s="4"/>
      <c r="Y475" s="19"/>
      <c r="Z475" s="4"/>
      <c r="AA475" s="4"/>
      <c r="AB475" s="4"/>
      <c r="AC475" s="4"/>
      <c r="AD475" s="4"/>
      <c r="AE475" s="4"/>
      <c r="AF475" s="19"/>
      <c r="AG475" s="4"/>
      <c r="AH475" s="4"/>
      <c r="AI475" s="4"/>
      <c r="AJ475" s="4"/>
      <c r="AK475" s="4"/>
      <c r="AL475" s="62"/>
      <c r="AM475" s="19"/>
      <c r="AN475" s="4"/>
      <c r="AO475" s="4"/>
      <c r="AP475" s="4"/>
      <c r="AQ475" s="63"/>
      <c r="AR475" s="63"/>
      <c r="AS475" s="63"/>
      <c r="AT475" s="63"/>
      <c r="AU475" s="63"/>
      <c r="AV475" s="63"/>
      <c r="AW475" s="4"/>
      <c r="AX475" s="62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</row>
    <row r="476" spans="1:62">
      <c r="A476" s="4"/>
      <c r="B476" s="4"/>
      <c r="C476" s="64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19"/>
      <c r="U476" s="62"/>
      <c r="V476" s="62"/>
      <c r="W476" s="62"/>
      <c r="X476" s="4"/>
      <c r="Y476" s="19"/>
      <c r="Z476" s="4"/>
      <c r="AA476" s="4"/>
      <c r="AB476" s="4"/>
      <c r="AC476" s="4"/>
      <c r="AD476" s="4"/>
      <c r="AE476" s="4"/>
      <c r="AF476" s="19"/>
      <c r="AG476" s="4"/>
      <c r="AH476" s="4"/>
      <c r="AI476" s="4"/>
      <c r="AJ476" s="4"/>
      <c r="AK476" s="4"/>
      <c r="AL476" s="62"/>
      <c r="AM476" s="19"/>
      <c r="AN476" s="4"/>
      <c r="AO476" s="4"/>
      <c r="AP476" s="4"/>
      <c r="AQ476" s="63"/>
      <c r="AR476" s="63"/>
      <c r="AS476" s="63"/>
      <c r="AT476" s="63"/>
      <c r="AU476" s="63"/>
      <c r="AV476" s="63"/>
      <c r="AW476" s="4"/>
      <c r="AX476" s="62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</row>
    <row r="477" spans="1:62">
      <c r="A477" s="4"/>
      <c r="B477" s="4"/>
      <c r="C477" s="64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19"/>
      <c r="U477" s="62"/>
      <c r="V477" s="62"/>
      <c r="W477" s="62"/>
      <c r="X477" s="4"/>
      <c r="Y477" s="19"/>
      <c r="Z477" s="4"/>
      <c r="AA477" s="4"/>
      <c r="AB477" s="4"/>
      <c r="AC477" s="4"/>
      <c r="AD477" s="4"/>
      <c r="AE477" s="4"/>
      <c r="AF477" s="19"/>
      <c r="AG477" s="4"/>
      <c r="AH477" s="4"/>
      <c r="AI477" s="4"/>
      <c r="AJ477" s="4"/>
      <c r="AK477" s="4"/>
      <c r="AL477" s="62"/>
      <c r="AM477" s="19"/>
      <c r="AN477" s="4"/>
      <c r="AO477" s="4"/>
      <c r="AP477" s="4"/>
      <c r="AQ477" s="63"/>
      <c r="AR477" s="63"/>
      <c r="AS477" s="63"/>
      <c r="AT477" s="63"/>
      <c r="AU477" s="63"/>
      <c r="AV477" s="63"/>
      <c r="AW477" s="4"/>
      <c r="AX477" s="62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</row>
    <row r="478" spans="1:62">
      <c r="A478" s="4"/>
      <c r="B478" s="4"/>
      <c r="C478" s="64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19"/>
      <c r="U478" s="62"/>
      <c r="V478" s="62"/>
      <c r="W478" s="62"/>
      <c r="X478" s="4"/>
      <c r="Y478" s="19"/>
      <c r="Z478" s="4"/>
      <c r="AA478" s="4"/>
      <c r="AB478" s="4"/>
      <c r="AC478" s="4"/>
      <c r="AD478" s="4"/>
      <c r="AE478" s="4"/>
      <c r="AF478" s="19"/>
      <c r="AG478" s="4"/>
      <c r="AH478" s="4"/>
      <c r="AI478" s="4"/>
      <c r="AJ478" s="4"/>
      <c r="AK478" s="4"/>
      <c r="AL478" s="62"/>
      <c r="AM478" s="19"/>
      <c r="AN478" s="4"/>
      <c r="AO478" s="4"/>
      <c r="AP478" s="4"/>
      <c r="AQ478" s="63"/>
      <c r="AR478" s="63"/>
      <c r="AS478" s="63"/>
      <c r="AT478" s="63"/>
      <c r="AU478" s="63"/>
      <c r="AV478" s="63"/>
      <c r="AW478" s="4"/>
      <c r="AX478" s="62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</row>
    <row r="479" spans="1:62">
      <c r="A479" s="4"/>
      <c r="B479" s="4"/>
      <c r="C479" s="64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19"/>
      <c r="U479" s="62"/>
      <c r="V479" s="62"/>
      <c r="W479" s="62"/>
      <c r="X479" s="4"/>
      <c r="Y479" s="19"/>
      <c r="Z479" s="4"/>
      <c r="AA479" s="4"/>
      <c r="AB479" s="4"/>
      <c r="AC479" s="4"/>
      <c r="AD479" s="4"/>
      <c r="AE479" s="4"/>
      <c r="AF479" s="19"/>
      <c r="AG479" s="4"/>
      <c r="AH479" s="4"/>
      <c r="AI479" s="4"/>
      <c r="AJ479" s="4"/>
      <c r="AK479" s="4"/>
      <c r="AL479" s="62"/>
      <c r="AM479" s="19"/>
      <c r="AN479" s="4"/>
      <c r="AO479" s="4"/>
      <c r="AP479" s="4"/>
      <c r="AQ479" s="63"/>
      <c r="AR479" s="63"/>
      <c r="AS479" s="63"/>
      <c r="AT479" s="63"/>
      <c r="AU479" s="63"/>
      <c r="AV479" s="63"/>
      <c r="AW479" s="4"/>
      <c r="AX479" s="62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</row>
    <row r="480" spans="1:62">
      <c r="A480" s="4"/>
      <c r="B480" s="4"/>
      <c r="C480" s="64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19"/>
      <c r="U480" s="62"/>
      <c r="V480" s="62"/>
      <c r="W480" s="62"/>
      <c r="X480" s="4"/>
      <c r="Y480" s="19"/>
      <c r="Z480" s="4"/>
      <c r="AA480" s="4"/>
      <c r="AB480" s="4"/>
      <c r="AC480" s="4"/>
      <c r="AD480" s="4"/>
      <c r="AE480" s="4"/>
      <c r="AF480" s="19"/>
      <c r="AG480" s="4"/>
      <c r="AH480" s="4"/>
      <c r="AI480" s="4"/>
      <c r="AJ480" s="4"/>
      <c r="AK480" s="4"/>
      <c r="AL480" s="62"/>
      <c r="AM480" s="19"/>
      <c r="AN480" s="4"/>
      <c r="AO480" s="4"/>
      <c r="AP480" s="4"/>
      <c r="AQ480" s="63"/>
      <c r="AR480" s="63"/>
      <c r="AS480" s="63"/>
      <c r="AT480" s="63"/>
      <c r="AU480" s="63"/>
      <c r="AV480" s="63"/>
      <c r="AW480" s="4"/>
      <c r="AX480" s="62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</row>
    <row r="481" spans="1:62">
      <c r="A481" s="4"/>
      <c r="B481" s="4"/>
      <c r="C481" s="64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19"/>
      <c r="U481" s="62"/>
      <c r="V481" s="62"/>
      <c r="W481" s="62"/>
      <c r="X481" s="4"/>
      <c r="Y481" s="19"/>
      <c r="Z481" s="4"/>
      <c r="AA481" s="4"/>
      <c r="AB481" s="4"/>
      <c r="AC481" s="4"/>
      <c r="AD481" s="4"/>
      <c r="AE481" s="4"/>
      <c r="AF481" s="19"/>
      <c r="AG481" s="4"/>
      <c r="AH481" s="4"/>
      <c r="AI481" s="4"/>
      <c r="AJ481" s="4"/>
      <c r="AK481" s="4"/>
      <c r="AL481" s="62"/>
      <c r="AM481" s="19"/>
      <c r="AN481" s="4"/>
      <c r="AO481" s="4"/>
      <c r="AP481" s="4"/>
      <c r="AQ481" s="63"/>
      <c r="AR481" s="63"/>
      <c r="AS481" s="63"/>
      <c r="AT481" s="63"/>
      <c r="AU481" s="63"/>
      <c r="AV481" s="63"/>
      <c r="AW481" s="4"/>
      <c r="AX481" s="62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</row>
    <row r="482" spans="1:62">
      <c r="A482" s="4"/>
      <c r="B482" s="4"/>
      <c r="C482" s="64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19"/>
      <c r="U482" s="62"/>
      <c r="V482" s="62"/>
      <c r="W482" s="62"/>
      <c r="X482" s="4"/>
      <c r="Y482" s="19"/>
      <c r="Z482" s="4"/>
      <c r="AA482" s="4"/>
      <c r="AB482" s="4"/>
      <c r="AC482" s="4"/>
      <c r="AD482" s="4"/>
      <c r="AE482" s="4"/>
      <c r="AF482" s="19"/>
      <c r="AG482" s="4"/>
      <c r="AH482" s="4"/>
      <c r="AI482" s="4"/>
      <c r="AJ482" s="4"/>
      <c r="AK482" s="4"/>
      <c r="AL482" s="62"/>
      <c r="AM482" s="19"/>
      <c r="AN482" s="4"/>
      <c r="AO482" s="4"/>
      <c r="AP482" s="4"/>
      <c r="AQ482" s="63"/>
      <c r="AR482" s="63"/>
      <c r="AS482" s="63"/>
      <c r="AT482" s="63"/>
      <c r="AU482" s="63"/>
      <c r="AV482" s="63"/>
      <c r="AW482" s="4"/>
      <c r="AX482" s="62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</row>
    <row r="483" spans="1:62">
      <c r="A483" s="4"/>
      <c r="B483" s="4"/>
      <c r="C483" s="64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19"/>
      <c r="U483" s="62"/>
      <c r="V483" s="62"/>
      <c r="W483" s="62"/>
      <c r="X483" s="4"/>
      <c r="Y483" s="19"/>
      <c r="Z483" s="4"/>
      <c r="AA483" s="4"/>
      <c r="AB483" s="4"/>
      <c r="AC483" s="4"/>
      <c r="AD483" s="4"/>
      <c r="AE483" s="4"/>
      <c r="AF483" s="19"/>
      <c r="AG483" s="4"/>
      <c r="AH483" s="4"/>
      <c r="AI483" s="4"/>
      <c r="AJ483" s="4"/>
      <c r="AK483" s="4"/>
      <c r="AL483" s="62"/>
      <c r="AM483" s="19"/>
      <c r="AN483" s="4"/>
      <c r="AO483" s="4"/>
      <c r="AP483" s="4"/>
      <c r="AQ483" s="63"/>
      <c r="AR483" s="63"/>
      <c r="AS483" s="63"/>
      <c r="AT483" s="63"/>
      <c r="AU483" s="63"/>
      <c r="AV483" s="63"/>
      <c r="AW483" s="4"/>
      <c r="AX483" s="62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</row>
    <row r="484" spans="1:62">
      <c r="A484" s="4"/>
      <c r="B484" s="4"/>
      <c r="C484" s="64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19"/>
      <c r="U484" s="62"/>
      <c r="V484" s="62"/>
      <c r="W484" s="62"/>
      <c r="X484" s="4"/>
      <c r="Y484" s="19"/>
      <c r="Z484" s="4"/>
      <c r="AA484" s="4"/>
      <c r="AB484" s="4"/>
      <c r="AC484" s="4"/>
      <c r="AD484" s="4"/>
      <c r="AE484" s="4"/>
      <c r="AF484" s="19"/>
      <c r="AG484" s="4"/>
      <c r="AH484" s="4"/>
      <c r="AI484" s="4"/>
      <c r="AJ484" s="4"/>
      <c r="AK484" s="4"/>
      <c r="AL484" s="62"/>
      <c r="AM484" s="19"/>
      <c r="AN484" s="4"/>
      <c r="AO484" s="4"/>
      <c r="AP484" s="4"/>
      <c r="AQ484" s="63"/>
      <c r="AR484" s="63"/>
      <c r="AS484" s="63"/>
      <c r="AT484" s="63"/>
      <c r="AU484" s="63"/>
      <c r="AV484" s="63"/>
      <c r="AW484" s="4"/>
      <c r="AX484" s="62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</row>
    <row r="485" spans="1:62">
      <c r="A485" s="4"/>
      <c r="B485" s="4"/>
      <c r="C485" s="64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19"/>
      <c r="U485" s="62"/>
      <c r="V485" s="62"/>
      <c r="W485" s="62"/>
      <c r="X485" s="4"/>
      <c r="Y485" s="19"/>
      <c r="Z485" s="4"/>
      <c r="AA485" s="4"/>
      <c r="AB485" s="4"/>
      <c r="AC485" s="4"/>
      <c r="AD485" s="4"/>
      <c r="AE485" s="4"/>
      <c r="AF485" s="19"/>
      <c r="AG485" s="4"/>
      <c r="AH485" s="4"/>
      <c r="AI485" s="4"/>
      <c r="AJ485" s="4"/>
      <c r="AK485" s="4"/>
      <c r="AL485" s="62"/>
      <c r="AM485" s="19"/>
      <c r="AN485" s="4"/>
      <c r="AO485" s="4"/>
      <c r="AP485" s="4"/>
      <c r="AQ485" s="63"/>
      <c r="AR485" s="63"/>
      <c r="AS485" s="63"/>
      <c r="AT485" s="63"/>
      <c r="AU485" s="63"/>
      <c r="AV485" s="63"/>
      <c r="AW485" s="4"/>
      <c r="AX485" s="62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</row>
    <row r="486" spans="1:62">
      <c r="A486" s="4"/>
      <c r="B486" s="4"/>
      <c r="C486" s="64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19"/>
      <c r="U486" s="62"/>
      <c r="V486" s="62"/>
      <c r="W486" s="62"/>
      <c r="X486" s="4"/>
      <c r="Y486" s="19"/>
      <c r="Z486" s="4"/>
      <c r="AA486" s="4"/>
      <c r="AB486" s="4"/>
      <c r="AC486" s="4"/>
      <c r="AD486" s="4"/>
      <c r="AE486" s="4"/>
      <c r="AF486" s="19"/>
      <c r="AG486" s="4"/>
      <c r="AH486" s="4"/>
      <c r="AI486" s="4"/>
      <c r="AJ486" s="4"/>
      <c r="AK486" s="4"/>
      <c r="AL486" s="62"/>
      <c r="AM486" s="19"/>
      <c r="AN486" s="4"/>
      <c r="AO486" s="4"/>
      <c r="AP486" s="4"/>
      <c r="AQ486" s="63"/>
      <c r="AR486" s="63"/>
      <c r="AS486" s="63"/>
      <c r="AT486" s="63"/>
      <c r="AU486" s="63"/>
      <c r="AV486" s="63"/>
      <c r="AW486" s="4"/>
      <c r="AX486" s="62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</row>
    <row r="487" spans="1:62">
      <c r="A487" s="4"/>
      <c r="B487" s="4"/>
      <c r="C487" s="64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19"/>
      <c r="U487" s="62"/>
      <c r="V487" s="62"/>
      <c r="W487" s="62"/>
      <c r="X487" s="4"/>
      <c r="Y487" s="19"/>
      <c r="Z487" s="4"/>
      <c r="AA487" s="4"/>
      <c r="AB487" s="4"/>
      <c r="AC487" s="4"/>
      <c r="AD487" s="4"/>
      <c r="AE487" s="4"/>
      <c r="AF487" s="19"/>
      <c r="AG487" s="4"/>
      <c r="AH487" s="4"/>
      <c r="AI487" s="4"/>
      <c r="AJ487" s="4"/>
      <c r="AK487" s="4"/>
      <c r="AL487" s="62"/>
      <c r="AM487" s="19"/>
      <c r="AN487" s="4"/>
      <c r="AO487" s="4"/>
      <c r="AP487" s="4"/>
      <c r="AQ487" s="63"/>
      <c r="AR487" s="63"/>
      <c r="AS487" s="63"/>
      <c r="AT487" s="63"/>
      <c r="AU487" s="63"/>
      <c r="AV487" s="63"/>
      <c r="AW487" s="4"/>
      <c r="AX487" s="62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</row>
    <row r="488" spans="1:62">
      <c r="A488" s="4"/>
      <c r="B488" s="4"/>
      <c r="C488" s="64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19"/>
      <c r="U488" s="62"/>
      <c r="V488" s="62"/>
      <c r="W488" s="62"/>
      <c r="X488" s="4"/>
      <c r="Y488" s="19"/>
      <c r="Z488" s="4"/>
      <c r="AA488" s="4"/>
      <c r="AB488" s="4"/>
      <c r="AC488" s="4"/>
      <c r="AD488" s="4"/>
      <c r="AE488" s="4"/>
      <c r="AF488" s="19"/>
      <c r="AG488" s="4"/>
      <c r="AH488" s="4"/>
      <c r="AI488" s="4"/>
      <c r="AJ488" s="4"/>
      <c r="AK488" s="4"/>
      <c r="AL488" s="62"/>
      <c r="AM488" s="19"/>
      <c r="AN488" s="4"/>
      <c r="AO488" s="4"/>
      <c r="AP488" s="4"/>
      <c r="AQ488" s="63"/>
      <c r="AR488" s="63"/>
      <c r="AS488" s="63"/>
      <c r="AT488" s="63"/>
      <c r="AU488" s="63"/>
      <c r="AV488" s="63"/>
      <c r="AW488" s="4"/>
      <c r="AX488" s="62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</row>
    <row r="489" spans="1:62">
      <c r="A489" s="4"/>
      <c r="B489" s="4"/>
      <c r="C489" s="64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19"/>
      <c r="U489" s="62"/>
      <c r="V489" s="62"/>
      <c r="W489" s="62"/>
      <c r="X489" s="4"/>
      <c r="Y489" s="19"/>
      <c r="Z489" s="4"/>
      <c r="AA489" s="4"/>
      <c r="AB489" s="4"/>
      <c r="AC489" s="4"/>
      <c r="AD489" s="4"/>
      <c r="AE489" s="4"/>
      <c r="AF489" s="19"/>
      <c r="AG489" s="4"/>
      <c r="AH489" s="4"/>
      <c r="AI489" s="4"/>
      <c r="AJ489" s="4"/>
      <c r="AK489" s="4"/>
      <c r="AL489" s="62"/>
      <c r="AM489" s="19"/>
      <c r="AN489" s="4"/>
      <c r="AO489" s="4"/>
      <c r="AP489" s="4"/>
      <c r="AQ489" s="63"/>
      <c r="AR489" s="63"/>
      <c r="AS489" s="63"/>
      <c r="AT489" s="63"/>
      <c r="AU489" s="63"/>
      <c r="AV489" s="63"/>
      <c r="AW489" s="4"/>
      <c r="AX489" s="62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</row>
    <row r="490" spans="1:62">
      <c r="A490" s="4"/>
      <c r="B490" s="4"/>
      <c r="C490" s="64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19"/>
      <c r="U490" s="62"/>
      <c r="V490" s="62"/>
      <c r="W490" s="62"/>
      <c r="X490" s="4"/>
      <c r="Y490" s="19"/>
      <c r="Z490" s="4"/>
      <c r="AA490" s="4"/>
      <c r="AB490" s="4"/>
      <c r="AC490" s="4"/>
      <c r="AD490" s="4"/>
      <c r="AE490" s="4"/>
      <c r="AF490" s="19"/>
      <c r="AG490" s="4"/>
      <c r="AH490" s="4"/>
      <c r="AI490" s="4"/>
      <c r="AJ490" s="4"/>
      <c r="AK490" s="4"/>
      <c r="AL490" s="62"/>
      <c r="AM490" s="19"/>
      <c r="AN490" s="4"/>
      <c r="AO490" s="4"/>
      <c r="AP490" s="4"/>
      <c r="AQ490" s="63"/>
      <c r="AR490" s="63"/>
      <c r="AS490" s="63"/>
      <c r="AT490" s="63"/>
      <c r="AU490" s="63"/>
      <c r="AV490" s="63"/>
      <c r="AW490" s="4"/>
      <c r="AX490" s="62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</row>
    <row r="491" spans="1:62">
      <c r="A491" s="4"/>
      <c r="B491" s="4"/>
      <c r="C491" s="64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19"/>
      <c r="U491" s="62"/>
      <c r="V491" s="62"/>
      <c r="W491" s="62"/>
      <c r="X491" s="4"/>
      <c r="Y491" s="19"/>
      <c r="Z491" s="4"/>
      <c r="AA491" s="4"/>
      <c r="AB491" s="4"/>
      <c r="AC491" s="4"/>
      <c r="AD491" s="4"/>
      <c r="AE491" s="4"/>
      <c r="AF491" s="19"/>
      <c r="AG491" s="4"/>
      <c r="AH491" s="4"/>
      <c r="AI491" s="4"/>
      <c r="AJ491" s="4"/>
      <c r="AK491" s="4"/>
      <c r="AL491" s="62"/>
      <c r="AM491" s="19"/>
      <c r="AN491" s="4"/>
      <c r="AO491" s="4"/>
      <c r="AP491" s="4"/>
      <c r="AQ491" s="63"/>
      <c r="AR491" s="63"/>
      <c r="AS491" s="63"/>
      <c r="AT491" s="63"/>
      <c r="AU491" s="63"/>
      <c r="AV491" s="63"/>
      <c r="AW491" s="4"/>
      <c r="AX491" s="62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</row>
    <row r="492" spans="1:62">
      <c r="A492" s="4"/>
      <c r="B492" s="4"/>
      <c r="C492" s="64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19"/>
      <c r="U492" s="62"/>
      <c r="V492" s="62"/>
      <c r="W492" s="62"/>
      <c r="X492" s="4"/>
      <c r="Y492" s="19"/>
      <c r="Z492" s="4"/>
      <c r="AA492" s="4"/>
      <c r="AB492" s="4"/>
      <c r="AC492" s="4"/>
      <c r="AD492" s="4"/>
      <c r="AE492" s="4"/>
      <c r="AF492" s="19"/>
      <c r="AG492" s="4"/>
      <c r="AH492" s="4"/>
      <c r="AI492" s="4"/>
      <c r="AJ492" s="4"/>
      <c r="AK492" s="4"/>
      <c r="AL492" s="62"/>
      <c r="AM492" s="19"/>
      <c r="AN492" s="4"/>
      <c r="AO492" s="4"/>
      <c r="AP492" s="4"/>
      <c r="AQ492" s="63"/>
      <c r="AR492" s="63"/>
      <c r="AS492" s="63"/>
      <c r="AT492" s="63"/>
      <c r="AU492" s="63"/>
      <c r="AV492" s="63"/>
      <c r="AW492" s="4"/>
      <c r="AX492" s="62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</row>
    <row r="493" spans="1:62">
      <c r="A493" s="4"/>
      <c r="B493" s="4"/>
      <c r="C493" s="64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19"/>
      <c r="U493" s="62"/>
      <c r="V493" s="62"/>
      <c r="W493" s="62"/>
      <c r="X493" s="4"/>
      <c r="Y493" s="19"/>
      <c r="Z493" s="4"/>
      <c r="AA493" s="4"/>
      <c r="AB493" s="4"/>
      <c r="AC493" s="4"/>
      <c r="AD493" s="4"/>
      <c r="AE493" s="4"/>
      <c r="AF493" s="19"/>
      <c r="AG493" s="4"/>
      <c r="AH493" s="4"/>
      <c r="AI493" s="4"/>
      <c r="AJ493" s="4"/>
      <c r="AK493" s="4"/>
      <c r="AL493" s="62"/>
      <c r="AM493" s="19"/>
      <c r="AN493" s="4"/>
      <c r="AO493" s="4"/>
      <c r="AP493" s="4"/>
      <c r="AQ493" s="63"/>
      <c r="AR493" s="63"/>
      <c r="AS493" s="63"/>
      <c r="AT493" s="63"/>
      <c r="AU493" s="63"/>
      <c r="AV493" s="63"/>
      <c r="AW493" s="4"/>
      <c r="AX493" s="62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</row>
    <row r="494" spans="1:62">
      <c r="A494" s="4"/>
      <c r="B494" s="4"/>
      <c r="C494" s="64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19"/>
      <c r="U494" s="62"/>
      <c r="V494" s="62"/>
      <c r="W494" s="62"/>
      <c r="X494" s="4"/>
      <c r="Y494" s="19"/>
      <c r="Z494" s="4"/>
      <c r="AA494" s="4"/>
      <c r="AB494" s="4"/>
      <c r="AC494" s="4"/>
      <c r="AD494" s="4"/>
      <c r="AE494" s="4"/>
      <c r="AF494" s="19"/>
      <c r="AG494" s="4"/>
      <c r="AH494" s="4"/>
      <c r="AI494" s="4"/>
      <c r="AJ494" s="4"/>
      <c r="AK494" s="4"/>
      <c r="AL494" s="62"/>
      <c r="AM494" s="19"/>
      <c r="AN494" s="4"/>
      <c r="AO494" s="4"/>
      <c r="AP494" s="4"/>
      <c r="AQ494" s="63"/>
      <c r="AR494" s="63"/>
      <c r="AS494" s="63"/>
      <c r="AT494" s="63"/>
      <c r="AU494" s="63"/>
      <c r="AV494" s="63"/>
      <c r="AW494" s="4"/>
      <c r="AX494" s="62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</row>
    <row r="495" spans="1:62">
      <c r="A495" s="4"/>
      <c r="B495" s="4"/>
      <c r="C495" s="64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19"/>
      <c r="U495" s="62"/>
      <c r="V495" s="62"/>
      <c r="W495" s="62"/>
      <c r="X495" s="4"/>
      <c r="Y495" s="19"/>
      <c r="Z495" s="4"/>
      <c r="AA495" s="4"/>
      <c r="AB495" s="4"/>
      <c r="AC495" s="4"/>
      <c r="AD495" s="4"/>
      <c r="AE495" s="4"/>
      <c r="AF495" s="19"/>
      <c r="AG495" s="4"/>
      <c r="AH495" s="4"/>
      <c r="AI495" s="4"/>
      <c r="AJ495" s="4"/>
      <c r="AK495" s="4"/>
      <c r="AL495" s="62"/>
      <c r="AM495" s="19"/>
      <c r="AN495" s="4"/>
      <c r="AO495" s="4"/>
      <c r="AP495" s="4"/>
      <c r="AQ495" s="63"/>
      <c r="AR495" s="63"/>
      <c r="AS495" s="63"/>
      <c r="AT495" s="63"/>
      <c r="AU495" s="63"/>
      <c r="AV495" s="63"/>
      <c r="AW495" s="4"/>
      <c r="AX495" s="62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</row>
    <row r="496" spans="1:62">
      <c r="A496" s="4"/>
      <c r="B496" s="4"/>
      <c r="C496" s="64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19"/>
      <c r="U496" s="62"/>
      <c r="V496" s="62"/>
      <c r="W496" s="62"/>
      <c r="X496" s="4"/>
      <c r="Y496" s="19"/>
      <c r="Z496" s="4"/>
      <c r="AA496" s="4"/>
      <c r="AB496" s="4"/>
      <c r="AC496" s="4"/>
      <c r="AD496" s="4"/>
      <c r="AE496" s="4"/>
      <c r="AF496" s="19"/>
      <c r="AG496" s="4"/>
      <c r="AH496" s="4"/>
      <c r="AI496" s="4"/>
      <c r="AJ496" s="4"/>
      <c r="AK496" s="4"/>
      <c r="AL496" s="62"/>
      <c r="AM496" s="19"/>
      <c r="AN496" s="4"/>
      <c r="AO496" s="4"/>
      <c r="AP496" s="4"/>
      <c r="AQ496" s="63"/>
      <c r="AR496" s="63"/>
      <c r="AS496" s="63"/>
      <c r="AT496" s="63"/>
      <c r="AU496" s="63"/>
      <c r="AV496" s="63"/>
      <c r="AW496" s="4"/>
      <c r="AX496" s="62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</row>
    <row r="497" spans="1:62">
      <c r="A497" s="4"/>
      <c r="B497" s="4"/>
      <c r="C497" s="64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19"/>
      <c r="U497" s="62"/>
      <c r="V497" s="62"/>
      <c r="W497" s="62"/>
      <c r="X497" s="4"/>
      <c r="Y497" s="19"/>
      <c r="Z497" s="4"/>
      <c r="AA497" s="4"/>
      <c r="AB497" s="4"/>
      <c r="AC497" s="4"/>
      <c r="AD497" s="4"/>
      <c r="AE497" s="4"/>
      <c r="AF497" s="19"/>
      <c r="AG497" s="4"/>
      <c r="AH497" s="4"/>
      <c r="AI497" s="4"/>
      <c r="AJ497" s="4"/>
      <c r="AK497" s="4"/>
      <c r="AL497" s="62"/>
      <c r="AM497" s="19"/>
      <c r="AN497" s="4"/>
      <c r="AO497" s="4"/>
      <c r="AP497" s="4"/>
      <c r="AQ497" s="63"/>
      <c r="AR497" s="63"/>
      <c r="AS497" s="63"/>
      <c r="AT497" s="63"/>
      <c r="AU497" s="63"/>
      <c r="AV497" s="63"/>
      <c r="AW497" s="4"/>
      <c r="AX497" s="62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</row>
    <row r="498" spans="1:62">
      <c r="A498" s="4"/>
      <c r="B498" s="4"/>
      <c r="C498" s="64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19"/>
      <c r="U498" s="62"/>
      <c r="V498" s="62"/>
      <c r="W498" s="62"/>
      <c r="X498" s="4"/>
      <c r="Y498" s="19"/>
      <c r="Z498" s="4"/>
      <c r="AA498" s="4"/>
      <c r="AB498" s="4"/>
      <c r="AC498" s="4"/>
      <c r="AD498" s="4"/>
      <c r="AE498" s="4"/>
      <c r="AF498" s="19"/>
      <c r="AG498" s="4"/>
      <c r="AH498" s="4"/>
      <c r="AI498" s="4"/>
      <c r="AJ498" s="4"/>
      <c r="AK498" s="4"/>
      <c r="AL498" s="62"/>
      <c r="AM498" s="19"/>
      <c r="AN498" s="4"/>
      <c r="AO498" s="4"/>
      <c r="AP498" s="4"/>
      <c r="AQ498" s="63"/>
      <c r="AR498" s="63"/>
      <c r="AS498" s="63"/>
      <c r="AT498" s="63"/>
      <c r="AU498" s="63"/>
      <c r="AV498" s="63"/>
      <c r="AW498" s="4"/>
      <c r="AX498" s="62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</row>
    <row r="499" spans="1:62">
      <c r="A499" s="4"/>
      <c r="B499" s="4"/>
      <c r="C499" s="64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19"/>
      <c r="U499" s="62"/>
      <c r="V499" s="62"/>
      <c r="W499" s="62"/>
      <c r="X499" s="4"/>
      <c r="Y499" s="19"/>
      <c r="Z499" s="4"/>
      <c r="AA499" s="4"/>
      <c r="AB499" s="4"/>
      <c r="AC499" s="4"/>
      <c r="AD499" s="4"/>
      <c r="AE499" s="4"/>
      <c r="AF499" s="19"/>
      <c r="AG499" s="4"/>
      <c r="AH499" s="4"/>
      <c r="AI499" s="4"/>
      <c r="AJ499" s="4"/>
      <c r="AK499" s="4"/>
      <c r="AL499" s="62"/>
      <c r="AM499" s="19"/>
      <c r="AN499" s="4"/>
      <c r="AO499" s="4"/>
      <c r="AP499" s="4"/>
      <c r="AQ499" s="63"/>
      <c r="AR499" s="63"/>
      <c r="AS499" s="63"/>
      <c r="AT499" s="63"/>
      <c r="AU499" s="63"/>
      <c r="AV499" s="63"/>
      <c r="AW499" s="4"/>
      <c r="AX499" s="62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</row>
    <row r="500" spans="1:62">
      <c r="A500" s="4"/>
      <c r="B500" s="4"/>
      <c r="C500" s="64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19"/>
      <c r="U500" s="62"/>
      <c r="V500" s="62"/>
      <c r="W500" s="62"/>
      <c r="X500" s="4"/>
      <c r="Y500" s="19"/>
      <c r="Z500" s="4"/>
      <c r="AA500" s="4"/>
      <c r="AB500" s="4"/>
      <c r="AC500" s="4"/>
      <c r="AD500" s="4"/>
      <c r="AE500" s="4"/>
      <c r="AF500" s="19"/>
      <c r="AG500" s="4"/>
      <c r="AH500" s="4"/>
      <c r="AI500" s="4"/>
      <c r="AJ500" s="4"/>
      <c r="AK500" s="4"/>
      <c r="AL500" s="62"/>
      <c r="AM500" s="19"/>
      <c r="AN500" s="4"/>
      <c r="AO500" s="4"/>
      <c r="AP500" s="4"/>
      <c r="AQ500" s="63"/>
      <c r="AR500" s="63"/>
      <c r="AS500" s="63"/>
      <c r="AT500" s="63"/>
      <c r="AU500" s="63"/>
      <c r="AV500" s="63"/>
      <c r="AW500" s="4"/>
      <c r="AX500" s="62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</row>
    <row r="501" spans="1:62">
      <c r="A501" s="4"/>
      <c r="B501" s="4"/>
      <c r="C501" s="64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19"/>
      <c r="U501" s="62"/>
      <c r="V501" s="62"/>
      <c r="W501" s="62"/>
      <c r="X501" s="4"/>
      <c r="Y501" s="19"/>
      <c r="Z501" s="4"/>
      <c r="AA501" s="4"/>
      <c r="AB501" s="4"/>
      <c r="AC501" s="4"/>
      <c r="AD501" s="4"/>
      <c r="AE501" s="4"/>
      <c r="AF501" s="19"/>
      <c r="AG501" s="4"/>
      <c r="AH501" s="4"/>
      <c r="AI501" s="4"/>
      <c r="AJ501" s="4"/>
      <c r="AK501" s="4"/>
      <c r="AL501" s="62"/>
      <c r="AM501" s="19"/>
      <c r="AN501" s="4"/>
      <c r="AO501" s="4"/>
      <c r="AP501" s="4"/>
      <c r="AQ501" s="63"/>
      <c r="AR501" s="63"/>
      <c r="AS501" s="63"/>
      <c r="AT501" s="63"/>
      <c r="AU501" s="63"/>
      <c r="AV501" s="63"/>
      <c r="AW501" s="4"/>
      <c r="AX501" s="62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</row>
    <row r="502" spans="1:62">
      <c r="A502" s="4"/>
      <c r="B502" s="4"/>
      <c r="C502" s="64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19"/>
      <c r="U502" s="62"/>
      <c r="V502" s="62"/>
      <c r="W502" s="62"/>
      <c r="X502" s="4"/>
      <c r="Y502" s="19"/>
      <c r="Z502" s="4"/>
      <c r="AA502" s="4"/>
      <c r="AB502" s="4"/>
      <c r="AC502" s="4"/>
      <c r="AD502" s="4"/>
      <c r="AE502" s="4"/>
      <c r="AF502" s="19"/>
      <c r="AG502" s="4"/>
      <c r="AH502" s="4"/>
      <c r="AI502" s="4"/>
      <c r="AJ502" s="4"/>
      <c r="AK502" s="4"/>
      <c r="AL502" s="62"/>
      <c r="AM502" s="19"/>
      <c r="AN502" s="4"/>
      <c r="AO502" s="4"/>
      <c r="AP502" s="4"/>
      <c r="AQ502" s="63"/>
      <c r="AR502" s="63"/>
      <c r="AS502" s="63"/>
      <c r="AT502" s="63"/>
      <c r="AU502" s="63"/>
      <c r="AV502" s="63"/>
      <c r="AW502" s="4"/>
      <c r="AX502" s="62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</row>
    <row r="503" spans="1:62">
      <c r="A503" s="4"/>
      <c r="B503" s="4"/>
      <c r="C503" s="64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19"/>
      <c r="U503" s="62"/>
      <c r="V503" s="62"/>
      <c r="W503" s="62"/>
      <c r="X503" s="4"/>
      <c r="Y503" s="19"/>
      <c r="Z503" s="4"/>
      <c r="AA503" s="4"/>
      <c r="AB503" s="4"/>
      <c r="AC503" s="4"/>
      <c r="AD503" s="4"/>
      <c r="AE503" s="4"/>
      <c r="AF503" s="19"/>
      <c r="AG503" s="4"/>
      <c r="AH503" s="4"/>
      <c r="AI503" s="4"/>
      <c r="AJ503" s="4"/>
      <c r="AK503" s="4"/>
      <c r="AL503" s="62"/>
      <c r="AM503" s="19"/>
      <c r="AN503" s="4"/>
      <c r="AO503" s="4"/>
      <c r="AP503" s="4"/>
      <c r="AQ503" s="63"/>
      <c r="AR503" s="63"/>
      <c r="AS503" s="63"/>
      <c r="AT503" s="63"/>
      <c r="AU503" s="63"/>
      <c r="AV503" s="63"/>
      <c r="AW503" s="4"/>
      <c r="AX503" s="62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</row>
    <row r="504" spans="1:62">
      <c r="A504" s="4"/>
      <c r="B504" s="4"/>
      <c r="C504" s="64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19"/>
      <c r="U504" s="62"/>
      <c r="V504" s="62"/>
      <c r="W504" s="62"/>
      <c r="X504" s="4"/>
      <c r="Y504" s="19"/>
      <c r="Z504" s="4"/>
      <c r="AA504" s="4"/>
      <c r="AB504" s="4"/>
      <c r="AC504" s="4"/>
      <c r="AD504" s="4"/>
      <c r="AE504" s="4"/>
      <c r="AF504" s="19"/>
      <c r="AG504" s="4"/>
      <c r="AH504" s="4"/>
      <c r="AI504" s="4"/>
      <c r="AJ504" s="4"/>
      <c r="AK504" s="4"/>
      <c r="AL504" s="62"/>
      <c r="AM504" s="19"/>
      <c r="AN504" s="4"/>
      <c r="AO504" s="4"/>
      <c r="AP504" s="4"/>
      <c r="AQ504" s="63"/>
      <c r="AR504" s="63"/>
      <c r="AS504" s="63"/>
      <c r="AT504" s="63"/>
      <c r="AU504" s="63"/>
      <c r="AV504" s="63"/>
      <c r="AW504" s="4"/>
      <c r="AX504" s="62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</row>
    <row r="505" spans="1:62">
      <c r="A505" s="4"/>
      <c r="B505" s="4"/>
      <c r="C505" s="64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19"/>
      <c r="U505" s="62"/>
      <c r="V505" s="62"/>
      <c r="W505" s="62"/>
      <c r="X505" s="4"/>
      <c r="Y505" s="19"/>
      <c r="Z505" s="4"/>
      <c r="AA505" s="4"/>
      <c r="AB505" s="4"/>
      <c r="AC505" s="4"/>
      <c r="AD505" s="4"/>
      <c r="AE505" s="4"/>
      <c r="AF505" s="19"/>
      <c r="AG505" s="4"/>
      <c r="AH505" s="4"/>
      <c r="AI505" s="4"/>
      <c r="AJ505" s="4"/>
      <c r="AK505" s="4"/>
      <c r="AL505" s="62"/>
      <c r="AM505" s="19"/>
      <c r="AN505" s="4"/>
      <c r="AO505" s="4"/>
      <c r="AP505" s="4"/>
      <c r="AQ505" s="63"/>
      <c r="AR505" s="63"/>
      <c r="AS505" s="63"/>
      <c r="AT505" s="63"/>
      <c r="AU505" s="63"/>
      <c r="AV505" s="63"/>
      <c r="AW505" s="4"/>
      <c r="AX505" s="62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</row>
    <row r="506" spans="1:62">
      <c r="A506" s="4"/>
      <c r="B506" s="4"/>
      <c r="C506" s="64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19"/>
      <c r="U506" s="62"/>
      <c r="V506" s="62"/>
      <c r="W506" s="62"/>
      <c r="X506" s="4"/>
      <c r="Y506" s="19"/>
      <c r="Z506" s="4"/>
      <c r="AA506" s="4"/>
      <c r="AB506" s="4"/>
      <c r="AC506" s="4"/>
      <c r="AD506" s="4"/>
      <c r="AE506" s="4"/>
      <c r="AF506" s="19"/>
      <c r="AG506" s="4"/>
      <c r="AH506" s="4"/>
      <c r="AI506" s="4"/>
      <c r="AJ506" s="4"/>
      <c r="AK506" s="4"/>
      <c r="AL506" s="62"/>
      <c r="AM506" s="19"/>
      <c r="AN506" s="4"/>
      <c r="AO506" s="4"/>
      <c r="AP506" s="4"/>
      <c r="AQ506" s="63"/>
      <c r="AR506" s="63"/>
      <c r="AS506" s="63"/>
      <c r="AT506" s="63"/>
      <c r="AU506" s="63"/>
      <c r="AV506" s="63"/>
      <c r="AW506" s="4"/>
      <c r="AX506" s="62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</row>
    <row r="507" spans="1:62">
      <c r="A507" s="4"/>
      <c r="B507" s="4"/>
      <c r="C507" s="64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19"/>
      <c r="U507" s="62"/>
      <c r="V507" s="62"/>
      <c r="W507" s="62"/>
      <c r="X507" s="4"/>
      <c r="Y507" s="19"/>
      <c r="Z507" s="4"/>
      <c r="AA507" s="4"/>
      <c r="AB507" s="4"/>
      <c r="AC507" s="4"/>
      <c r="AD507" s="4"/>
      <c r="AE507" s="4"/>
      <c r="AF507" s="19"/>
      <c r="AG507" s="4"/>
      <c r="AH507" s="4"/>
      <c r="AI507" s="4"/>
      <c r="AJ507" s="4"/>
      <c r="AK507" s="4"/>
      <c r="AL507" s="62"/>
      <c r="AM507" s="19"/>
      <c r="AN507" s="4"/>
      <c r="AO507" s="4"/>
      <c r="AP507" s="4"/>
      <c r="AQ507" s="63"/>
      <c r="AR507" s="63"/>
      <c r="AS507" s="63"/>
      <c r="AT507" s="63"/>
      <c r="AU507" s="63"/>
      <c r="AV507" s="63"/>
      <c r="AW507" s="4"/>
      <c r="AX507" s="62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</row>
    <row r="508" spans="1:62">
      <c r="A508" s="4"/>
      <c r="B508" s="4"/>
      <c r="C508" s="64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19"/>
      <c r="U508" s="62"/>
      <c r="V508" s="62"/>
      <c r="W508" s="62"/>
      <c r="X508" s="4"/>
      <c r="Y508" s="19"/>
      <c r="Z508" s="4"/>
      <c r="AA508" s="4"/>
      <c r="AB508" s="4"/>
      <c r="AC508" s="4"/>
      <c r="AD508" s="4"/>
      <c r="AE508" s="4"/>
      <c r="AF508" s="19"/>
      <c r="AG508" s="4"/>
      <c r="AH508" s="4"/>
      <c r="AI508" s="4"/>
      <c r="AJ508" s="4"/>
      <c r="AK508" s="4"/>
      <c r="AL508" s="62"/>
      <c r="AM508" s="19"/>
      <c r="AN508" s="4"/>
      <c r="AO508" s="4"/>
      <c r="AP508" s="4"/>
      <c r="AQ508" s="63"/>
      <c r="AR508" s="63"/>
      <c r="AS508" s="63"/>
      <c r="AT508" s="63"/>
      <c r="AU508" s="63"/>
      <c r="AV508" s="63"/>
      <c r="AW508" s="4"/>
      <c r="AX508" s="62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</row>
    <row r="509" spans="1:62">
      <c r="A509" s="4"/>
      <c r="B509" s="4"/>
      <c r="C509" s="64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19"/>
      <c r="U509" s="62"/>
      <c r="V509" s="62"/>
      <c r="W509" s="62"/>
      <c r="X509" s="4"/>
      <c r="Y509" s="19"/>
      <c r="Z509" s="4"/>
      <c r="AA509" s="4"/>
      <c r="AB509" s="4"/>
      <c r="AC509" s="4"/>
      <c r="AD509" s="4"/>
      <c r="AE509" s="4"/>
      <c r="AF509" s="19"/>
      <c r="AG509" s="4"/>
      <c r="AH509" s="4"/>
      <c r="AI509" s="4"/>
      <c r="AJ509" s="4"/>
      <c r="AK509" s="4"/>
      <c r="AL509" s="62"/>
      <c r="AM509" s="19"/>
      <c r="AN509" s="4"/>
      <c r="AO509" s="4"/>
      <c r="AP509" s="4"/>
      <c r="AQ509" s="63"/>
      <c r="AR509" s="63"/>
      <c r="AS509" s="63"/>
      <c r="AT509" s="63"/>
      <c r="AU509" s="63"/>
      <c r="AV509" s="63"/>
      <c r="AW509" s="4"/>
      <c r="AX509" s="62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</row>
    <row r="510" spans="1:62">
      <c r="A510" s="4"/>
      <c r="B510" s="4"/>
      <c r="C510" s="64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19"/>
      <c r="U510" s="62"/>
      <c r="V510" s="62"/>
      <c r="W510" s="62"/>
      <c r="X510" s="4"/>
      <c r="Y510" s="19"/>
      <c r="Z510" s="4"/>
      <c r="AA510" s="4"/>
      <c r="AB510" s="4"/>
      <c r="AC510" s="4"/>
      <c r="AD510" s="4"/>
      <c r="AE510" s="4"/>
      <c r="AF510" s="19"/>
      <c r="AG510" s="4"/>
      <c r="AH510" s="4"/>
      <c r="AI510" s="4"/>
      <c r="AJ510" s="4"/>
      <c r="AK510" s="4"/>
      <c r="AL510" s="62"/>
      <c r="AM510" s="19"/>
      <c r="AN510" s="4"/>
      <c r="AO510" s="4"/>
      <c r="AP510" s="4"/>
      <c r="AQ510" s="63"/>
      <c r="AR510" s="63"/>
      <c r="AS510" s="63"/>
      <c r="AT510" s="63"/>
      <c r="AU510" s="63"/>
      <c r="AV510" s="63"/>
      <c r="AW510" s="4"/>
      <c r="AX510" s="62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</row>
    <row r="511" spans="1:62">
      <c r="A511" s="4"/>
      <c r="B511" s="4"/>
      <c r="C511" s="64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19"/>
      <c r="U511" s="62"/>
      <c r="V511" s="62"/>
      <c r="W511" s="62"/>
      <c r="X511" s="4"/>
      <c r="Y511" s="19"/>
      <c r="Z511" s="4"/>
      <c r="AA511" s="4"/>
      <c r="AB511" s="4"/>
      <c r="AC511" s="4"/>
      <c r="AD511" s="4"/>
      <c r="AE511" s="4"/>
      <c r="AF511" s="19"/>
      <c r="AG511" s="4"/>
      <c r="AH511" s="4"/>
      <c r="AI511" s="4"/>
      <c r="AJ511" s="4"/>
      <c r="AK511" s="4"/>
      <c r="AL511" s="62"/>
      <c r="AM511" s="19"/>
      <c r="AN511" s="4"/>
      <c r="AO511" s="4"/>
      <c r="AP511" s="4"/>
      <c r="AQ511" s="63"/>
      <c r="AR511" s="63"/>
      <c r="AS511" s="63"/>
      <c r="AT511" s="63"/>
      <c r="AU511" s="63"/>
      <c r="AV511" s="63"/>
      <c r="AW511" s="4"/>
      <c r="AX511" s="62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</row>
    <row r="512" spans="1:62">
      <c r="A512" s="4"/>
      <c r="B512" s="4"/>
      <c r="C512" s="64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19"/>
      <c r="U512" s="62"/>
      <c r="V512" s="62"/>
      <c r="W512" s="62"/>
      <c r="X512" s="4"/>
      <c r="Y512" s="19"/>
      <c r="Z512" s="4"/>
      <c r="AA512" s="4"/>
      <c r="AB512" s="4"/>
      <c r="AC512" s="4"/>
      <c r="AD512" s="4"/>
      <c r="AE512" s="4"/>
      <c r="AF512" s="19"/>
      <c r="AG512" s="4"/>
      <c r="AH512" s="4"/>
      <c r="AI512" s="4"/>
      <c r="AJ512" s="4"/>
      <c r="AK512" s="4"/>
      <c r="AL512" s="62"/>
      <c r="AM512" s="19"/>
      <c r="AN512" s="4"/>
      <c r="AO512" s="4"/>
      <c r="AP512" s="4"/>
      <c r="AQ512" s="63"/>
      <c r="AR512" s="63"/>
      <c r="AS512" s="63"/>
      <c r="AT512" s="63"/>
      <c r="AU512" s="63"/>
      <c r="AV512" s="63"/>
      <c r="AW512" s="4"/>
      <c r="AX512" s="62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</row>
    <row r="513" spans="1:62">
      <c r="A513" s="4"/>
      <c r="B513" s="4"/>
      <c r="C513" s="64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19"/>
      <c r="U513" s="62"/>
      <c r="V513" s="62"/>
      <c r="W513" s="62"/>
      <c r="X513" s="4"/>
      <c r="Y513" s="19"/>
      <c r="Z513" s="4"/>
      <c r="AA513" s="4"/>
      <c r="AB513" s="4"/>
      <c r="AC513" s="4"/>
      <c r="AD513" s="4"/>
      <c r="AE513" s="4"/>
      <c r="AF513" s="19"/>
      <c r="AG513" s="4"/>
      <c r="AH513" s="4"/>
      <c r="AI513" s="4"/>
      <c r="AJ513" s="4"/>
      <c r="AK513" s="4"/>
      <c r="AL513" s="62"/>
      <c r="AM513" s="19"/>
      <c r="AN513" s="4"/>
      <c r="AO513" s="4"/>
      <c r="AP513" s="4"/>
      <c r="AQ513" s="63"/>
      <c r="AR513" s="63"/>
      <c r="AS513" s="63"/>
      <c r="AT513" s="63"/>
      <c r="AU513" s="63"/>
      <c r="AV513" s="63"/>
      <c r="AW513" s="4"/>
      <c r="AX513" s="62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</row>
    <row r="514" spans="1:62">
      <c r="A514" s="4"/>
      <c r="B514" s="4"/>
      <c r="C514" s="64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19"/>
      <c r="U514" s="62"/>
      <c r="V514" s="62"/>
      <c r="W514" s="62"/>
      <c r="X514" s="4"/>
      <c r="Y514" s="19"/>
      <c r="Z514" s="4"/>
      <c r="AA514" s="4"/>
      <c r="AB514" s="4"/>
      <c r="AC514" s="4"/>
      <c r="AD514" s="4"/>
      <c r="AE514" s="4"/>
      <c r="AF514" s="19"/>
      <c r="AG514" s="4"/>
      <c r="AH514" s="4"/>
      <c r="AI514" s="4"/>
      <c r="AJ514" s="4"/>
      <c r="AK514" s="4"/>
      <c r="AL514" s="62"/>
      <c r="AM514" s="19"/>
      <c r="AN514" s="4"/>
      <c r="AO514" s="4"/>
      <c r="AP514" s="4"/>
      <c r="AQ514" s="63"/>
      <c r="AR514" s="63"/>
      <c r="AS514" s="63"/>
      <c r="AT514" s="63"/>
      <c r="AU514" s="63"/>
      <c r="AV514" s="63"/>
      <c r="AW514" s="4"/>
      <c r="AX514" s="62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</row>
    <row r="515" spans="1:62">
      <c r="A515" s="4"/>
      <c r="B515" s="4"/>
      <c r="C515" s="64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19"/>
      <c r="U515" s="62"/>
      <c r="V515" s="62"/>
      <c r="W515" s="62"/>
      <c r="X515" s="4"/>
      <c r="Y515" s="19"/>
      <c r="Z515" s="4"/>
      <c r="AA515" s="4"/>
      <c r="AB515" s="4"/>
      <c r="AC515" s="4"/>
      <c r="AD515" s="4"/>
      <c r="AE515" s="4"/>
      <c r="AF515" s="19"/>
      <c r="AG515" s="4"/>
      <c r="AH515" s="4"/>
      <c r="AI515" s="4"/>
      <c r="AJ515" s="4"/>
      <c r="AK515" s="4"/>
      <c r="AL515" s="62"/>
      <c r="AM515" s="19"/>
      <c r="AN515" s="4"/>
      <c r="AO515" s="4"/>
      <c r="AP515" s="4"/>
      <c r="AQ515" s="63"/>
      <c r="AR515" s="63"/>
      <c r="AS515" s="63"/>
      <c r="AT515" s="63"/>
      <c r="AU515" s="63"/>
      <c r="AV515" s="63"/>
      <c r="AW515" s="4"/>
      <c r="AX515" s="62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</row>
    <row r="516" spans="1:62">
      <c r="A516" s="4"/>
      <c r="B516" s="4"/>
      <c r="C516" s="64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19"/>
      <c r="U516" s="62"/>
      <c r="V516" s="62"/>
      <c r="W516" s="62"/>
      <c r="X516" s="4"/>
      <c r="Y516" s="19"/>
      <c r="Z516" s="4"/>
      <c r="AA516" s="4"/>
      <c r="AB516" s="4"/>
      <c r="AC516" s="4"/>
      <c r="AD516" s="4"/>
      <c r="AE516" s="4"/>
      <c r="AF516" s="19"/>
      <c r="AG516" s="4"/>
      <c r="AH516" s="4"/>
      <c r="AI516" s="4"/>
      <c r="AJ516" s="4"/>
      <c r="AK516" s="4"/>
      <c r="AL516" s="62"/>
      <c r="AM516" s="19"/>
      <c r="AN516" s="4"/>
      <c r="AO516" s="4"/>
      <c r="AP516" s="4"/>
      <c r="AQ516" s="63"/>
      <c r="AR516" s="63"/>
      <c r="AS516" s="63"/>
      <c r="AT516" s="63"/>
      <c r="AU516" s="63"/>
      <c r="AV516" s="63"/>
      <c r="AW516" s="4"/>
      <c r="AX516" s="62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</row>
    <row r="517" spans="1:62">
      <c r="A517" s="4"/>
      <c r="B517" s="4"/>
      <c r="C517" s="64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19"/>
      <c r="U517" s="62"/>
      <c r="V517" s="62"/>
      <c r="W517" s="62"/>
      <c r="X517" s="4"/>
      <c r="Y517" s="19"/>
      <c r="Z517" s="4"/>
      <c r="AA517" s="4"/>
      <c r="AB517" s="4"/>
      <c r="AC517" s="4"/>
      <c r="AD517" s="4"/>
      <c r="AE517" s="4"/>
      <c r="AF517" s="19"/>
      <c r="AG517" s="4"/>
      <c r="AH517" s="4"/>
      <c r="AI517" s="4"/>
      <c r="AJ517" s="4"/>
      <c r="AK517" s="4"/>
      <c r="AL517" s="62"/>
      <c r="AM517" s="19"/>
      <c r="AN517" s="4"/>
      <c r="AO517" s="4"/>
      <c r="AP517" s="4"/>
      <c r="AQ517" s="63"/>
      <c r="AR517" s="63"/>
      <c r="AS517" s="63"/>
      <c r="AT517" s="63"/>
      <c r="AU517" s="63"/>
      <c r="AV517" s="63"/>
      <c r="AW517" s="4"/>
      <c r="AX517" s="62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</row>
    <row r="518" spans="1:62">
      <c r="A518" s="4"/>
      <c r="B518" s="4"/>
      <c r="C518" s="64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19"/>
      <c r="U518" s="62"/>
      <c r="V518" s="62"/>
      <c r="W518" s="62"/>
      <c r="X518" s="4"/>
      <c r="Y518" s="19"/>
      <c r="Z518" s="4"/>
      <c r="AA518" s="4"/>
      <c r="AB518" s="4"/>
      <c r="AC518" s="4"/>
      <c r="AD518" s="4"/>
      <c r="AE518" s="4"/>
      <c r="AF518" s="19"/>
      <c r="AG518" s="4"/>
      <c r="AH518" s="4"/>
      <c r="AI518" s="4"/>
      <c r="AJ518" s="4"/>
      <c r="AK518" s="4"/>
      <c r="AL518" s="62"/>
      <c r="AM518" s="19"/>
      <c r="AN518" s="4"/>
      <c r="AO518" s="4"/>
      <c r="AP518" s="4"/>
      <c r="AQ518" s="63"/>
      <c r="AR518" s="63"/>
      <c r="AS518" s="63"/>
      <c r="AT518" s="63"/>
      <c r="AU518" s="63"/>
      <c r="AV518" s="63"/>
      <c r="AW518" s="4"/>
      <c r="AX518" s="62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</row>
    <row r="519" spans="1:62">
      <c r="A519" s="4"/>
      <c r="B519" s="4"/>
      <c r="C519" s="64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19"/>
      <c r="U519" s="62"/>
      <c r="V519" s="62"/>
      <c r="W519" s="62"/>
      <c r="X519" s="4"/>
      <c r="Y519" s="19"/>
      <c r="Z519" s="4"/>
      <c r="AA519" s="4"/>
      <c r="AB519" s="4"/>
      <c r="AC519" s="4"/>
      <c r="AD519" s="4"/>
      <c r="AE519" s="4"/>
      <c r="AF519" s="19"/>
      <c r="AG519" s="4"/>
      <c r="AH519" s="4"/>
      <c r="AI519" s="4"/>
      <c r="AJ519" s="4"/>
      <c r="AK519" s="4"/>
      <c r="AL519" s="62"/>
      <c r="AM519" s="19"/>
      <c r="AN519" s="4"/>
      <c r="AO519" s="4"/>
      <c r="AP519" s="4"/>
      <c r="AQ519" s="63"/>
      <c r="AR519" s="63"/>
      <c r="AS519" s="63"/>
      <c r="AT519" s="63"/>
      <c r="AU519" s="63"/>
      <c r="AV519" s="63"/>
      <c r="AW519" s="4"/>
      <c r="AX519" s="62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</row>
    <row r="520" spans="1:62">
      <c r="A520" s="4"/>
      <c r="B520" s="4"/>
      <c r="C520" s="64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19"/>
      <c r="U520" s="62"/>
      <c r="V520" s="62"/>
      <c r="W520" s="62"/>
      <c r="X520" s="4"/>
      <c r="Y520" s="19"/>
      <c r="Z520" s="4"/>
      <c r="AA520" s="4"/>
      <c r="AB520" s="4"/>
      <c r="AC520" s="4"/>
      <c r="AD520" s="4"/>
      <c r="AE520" s="4"/>
      <c r="AF520" s="19"/>
      <c r="AG520" s="4"/>
      <c r="AH520" s="4"/>
      <c r="AI520" s="4"/>
      <c r="AJ520" s="4"/>
      <c r="AK520" s="4"/>
      <c r="AL520" s="62"/>
      <c r="AM520" s="19"/>
      <c r="AN520" s="4"/>
      <c r="AO520" s="4"/>
      <c r="AP520" s="4"/>
      <c r="AQ520" s="63"/>
      <c r="AR520" s="63"/>
      <c r="AS520" s="63"/>
      <c r="AT520" s="63"/>
      <c r="AU520" s="63"/>
      <c r="AV520" s="63"/>
      <c r="AW520" s="4"/>
      <c r="AX520" s="62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</row>
    <row r="521" spans="1:62">
      <c r="A521" s="4"/>
      <c r="B521" s="4"/>
      <c r="C521" s="64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19"/>
      <c r="U521" s="62"/>
      <c r="V521" s="62"/>
      <c r="W521" s="62"/>
      <c r="X521" s="4"/>
      <c r="Y521" s="19"/>
      <c r="Z521" s="4"/>
      <c r="AA521" s="4"/>
      <c r="AB521" s="4"/>
      <c r="AC521" s="4"/>
      <c r="AD521" s="4"/>
      <c r="AE521" s="4"/>
      <c r="AF521" s="19"/>
      <c r="AG521" s="4"/>
      <c r="AH521" s="4"/>
      <c r="AI521" s="4"/>
      <c r="AJ521" s="4"/>
      <c r="AK521" s="4"/>
      <c r="AL521" s="62"/>
      <c r="AM521" s="19"/>
      <c r="AN521" s="4"/>
      <c r="AO521" s="4"/>
      <c r="AP521" s="4"/>
      <c r="AQ521" s="63"/>
      <c r="AR521" s="63"/>
      <c r="AS521" s="63"/>
      <c r="AT521" s="63"/>
      <c r="AU521" s="63"/>
      <c r="AV521" s="63"/>
      <c r="AW521" s="4"/>
      <c r="AX521" s="62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</row>
    <row r="522" spans="1:62">
      <c r="A522" s="4"/>
      <c r="B522" s="4"/>
      <c r="C522" s="64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19"/>
      <c r="U522" s="62"/>
      <c r="V522" s="62"/>
      <c r="W522" s="62"/>
      <c r="X522" s="4"/>
      <c r="Y522" s="19"/>
      <c r="Z522" s="4"/>
      <c r="AA522" s="4"/>
      <c r="AB522" s="4"/>
      <c r="AC522" s="4"/>
      <c r="AD522" s="4"/>
      <c r="AE522" s="4"/>
      <c r="AF522" s="19"/>
      <c r="AG522" s="4"/>
      <c r="AH522" s="4"/>
      <c r="AI522" s="4"/>
      <c r="AJ522" s="4"/>
      <c r="AK522" s="4"/>
      <c r="AL522" s="62"/>
      <c r="AM522" s="19"/>
      <c r="AN522" s="4"/>
      <c r="AO522" s="4"/>
      <c r="AP522" s="4"/>
      <c r="AQ522" s="63"/>
      <c r="AR522" s="63"/>
      <c r="AS522" s="63"/>
      <c r="AT522" s="63"/>
      <c r="AU522" s="63"/>
      <c r="AV522" s="63"/>
      <c r="AW522" s="4"/>
      <c r="AX522" s="62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</row>
    <row r="523" spans="1:62">
      <c r="A523" s="4"/>
      <c r="B523" s="4"/>
      <c r="C523" s="64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19"/>
      <c r="U523" s="62"/>
      <c r="V523" s="62"/>
      <c r="W523" s="62"/>
      <c r="X523" s="4"/>
      <c r="Y523" s="19"/>
      <c r="Z523" s="4"/>
      <c r="AA523" s="4"/>
      <c r="AB523" s="4"/>
      <c r="AC523" s="4"/>
      <c r="AD523" s="4"/>
      <c r="AE523" s="4"/>
      <c r="AF523" s="19"/>
      <c r="AG523" s="4"/>
      <c r="AH523" s="4"/>
      <c r="AI523" s="4"/>
      <c r="AJ523" s="4"/>
      <c r="AK523" s="4"/>
      <c r="AL523" s="62"/>
      <c r="AM523" s="19"/>
      <c r="AN523" s="4"/>
      <c r="AO523" s="4"/>
      <c r="AP523" s="4"/>
      <c r="AQ523" s="63"/>
      <c r="AR523" s="63"/>
      <c r="AS523" s="63"/>
      <c r="AT523" s="63"/>
      <c r="AU523" s="63"/>
      <c r="AV523" s="63"/>
      <c r="AW523" s="4"/>
      <c r="AX523" s="62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</row>
    <row r="524" spans="1:62">
      <c r="A524" s="4"/>
      <c r="B524" s="4"/>
      <c r="C524" s="64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19"/>
      <c r="U524" s="62"/>
      <c r="V524" s="62"/>
      <c r="W524" s="62"/>
      <c r="X524" s="4"/>
      <c r="Y524" s="19"/>
      <c r="Z524" s="4"/>
      <c r="AA524" s="4"/>
      <c r="AB524" s="4"/>
      <c r="AC524" s="4"/>
      <c r="AD524" s="4"/>
      <c r="AE524" s="4"/>
      <c r="AF524" s="19"/>
      <c r="AG524" s="4"/>
      <c r="AH524" s="4"/>
      <c r="AI524" s="4"/>
      <c r="AJ524" s="4"/>
      <c r="AK524" s="4"/>
      <c r="AL524" s="62"/>
      <c r="AM524" s="19"/>
      <c r="AN524" s="4"/>
      <c r="AO524" s="4"/>
      <c r="AP524" s="4"/>
      <c r="AQ524" s="63"/>
      <c r="AR524" s="63"/>
      <c r="AS524" s="63"/>
      <c r="AT524" s="63"/>
      <c r="AU524" s="63"/>
      <c r="AV524" s="63"/>
      <c r="AW524" s="4"/>
      <c r="AX524" s="62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</row>
    <row r="525" spans="1:62">
      <c r="A525" s="4"/>
      <c r="B525" s="4"/>
      <c r="C525" s="64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19"/>
      <c r="U525" s="62"/>
      <c r="V525" s="62"/>
      <c r="W525" s="62"/>
      <c r="X525" s="4"/>
      <c r="Y525" s="19"/>
      <c r="Z525" s="4"/>
      <c r="AA525" s="4"/>
      <c r="AB525" s="4"/>
      <c r="AC525" s="4"/>
      <c r="AD525" s="4"/>
      <c r="AE525" s="4"/>
      <c r="AF525" s="19"/>
      <c r="AG525" s="4"/>
      <c r="AH525" s="4"/>
      <c r="AI525" s="4"/>
      <c r="AJ525" s="4"/>
      <c r="AK525" s="4"/>
      <c r="AL525" s="62"/>
      <c r="AM525" s="19"/>
      <c r="AN525" s="4"/>
      <c r="AO525" s="4"/>
      <c r="AP525" s="4"/>
      <c r="AQ525" s="63"/>
      <c r="AR525" s="63"/>
      <c r="AS525" s="63"/>
      <c r="AT525" s="63"/>
      <c r="AU525" s="63"/>
      <c r="AV525" s="63"/>
      <c r="AW525" s="4"/>
      <c r="AX525" s="62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</row>
    <row r="526" spans="1:62">
      <c r="A526" s="4"/>
      <c r="B526" s="4"/>
      <c r="C526" s="64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19"/>
      <c r="U526" s="62"/>
      <c r="V526" s="62"/>
      <c r="W526" s="62"/>
      <c r="X526" s="4"/>
      <c r="Y526" s="19"/>
      <c r="Z526" s="4"/>
      <c r="AA526" s="4"/>
      <c r="AB526" s="4"/>
      <c r="AC526" s="4"/>
      <c r="AD526" s="4"/>
      <c r="AE526" s="4"/>
      <c r="AF526" s="19"/>
      <c r="AG526" s="4"/>
      <c r="AH526" s="4"/>
      <c r="AI526" s="4"/>
      <c r="AJ526" s="4"/>
      <c r="AK526" s="4"/>
      <c r="AL526" s="62"/>
      <c r="AM526" s="19"/>
      <c r="AN526" s="4"/>
      <c r="AO526" s="4"/>
      <c r="AP526" s="4"/>
      <c r="AQ526" s="63"/>
      <c r="AR526" s="63"/>
      <c r="AS526" s="63"/>
      <c r="AT526" s="63"/>
      <c r="AU526" s="63"/>
      <c r="AV526" s="63"/>
      <c r="AW526" s="4"/>
      <c r="AX526" s="62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</row>
    <row r="527" spans="1:62">
      <c r="A527" s="4"/>
      <c r="B527" s="4"/>
      <c r="C527" s="64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19"/>
      <c r="U527" s="62"/>
      <c r="V527" s="62"/>
      <c r="W527" s="62"/>
      <c r="X527" s="4"/>
      <c r="Y527" s="19"/>
      <c r="Z527" s="4"/>
      <c r="AA527" s="4"/>
      <c r="AB527" s="4"/>
      <c r="AC527" s="4"/>
      <c r="AD527" s="4"/>
      <c r="AE527" s="4"/>
      <c r="AF527" s="19"/>
      <c r="AG527" s="4"/>
      <c r="AH527" s="4"/>
      <c r="AI527" s="4"/>
      <c r="AJ527" s="4"/>
      <c r="AK527" s="4"/>
      <c r="AL527" s="62"/>
      <c r="AM527" s="19"/>
      <c r="AN527" s="4"/>
      <c r="AO527" s="4"/>
      <c r="AP527" s="4"/>
      <c r="AQ527" s="63"/>
      <c r="AR527" s="63"/>
      <c r="AS527" s="63"/>
      <c r="AT527" s="63"/>
      <c r="AU527" s="63"/>
      <c r="AV527" s="63"/>
      <c r="AW527" s="4"/>
      <c r="AX527" s="62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</row>
    <row r="528" spans="1:62">
      <c r="A528" s="4"/>
      <c r="B528" s="4"/>
      <c r="C528" s="64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19"/>
      <c r="U528" s="62"/>
      <c r="V528" s="62"/>
      <c r="W528" s="62"/>
      <c r="X528" s="4"/>
      <c r="Y528" s="19"/>
      <c r="Z528" s="4"/>
      <c r="AA528" s="4"/>
      <c r="AB528" s="4"/>
      <c r="AC528" s="4"/>
      <c r="AD528" s="4"/>
      <c r="AE528" s="4"/>
      <c r="AF528" s="19"/>
      <c r="AG528" s="4"/>
      <c r="AH528" s="4"/>
      <c r="AI528" s="4"/>
      <c r="AJ528" s="4"/>
      <c r="AK528" s="4"/>
      <c r="AL528" s="62"/>
      <c r="AM528" s="19"/>
      <c r="AN528" s="4"/>
      <c r="AO528" s="4"/>
      <c r="AP528" s="4"/>
      <c r="AQ528" s="63"/>
      <c r="AR528" s="63"/>
      <c r="AS528" s="63"/>
      <c r="AT528" s="63"/>
      <c r="AU528" s="63"/>
      <c r="AV528" s="63"/>
      <c r="AW528" s="4"/>
      <c r="AX528" s="62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</row>
    <row r="529" spans="1:62">
      <c r="A529" s="4"/>
      <c r="B529" s="4"/>
      <c r="C529" s="64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19"/>
      <c r="U529" s="62"/>
      <c r="V529" s="62"/>
      <c r="W529" s="62"/>
      <c r="X529" s="4"/>
      <c r="Y529" s="19"/>
      <c r="Z529" s="4"/>
      <c r="AA529" s="4"/>
      <c r="AB529" s="4"/>
      <c r="AC529" s="4"/>
      <c r="AD529" s="4"/>
      <c r="AE529" s="4"/>
      <c r="AF529" s="19"/>
      <c r="AG529" s="4"/>
      <c r="AH529" s="4"/>
      <c r="AI529" s="4"/>
      <c r="AJ529" s="4"/>
      <c r="AK529" s="4"/>
      <c r="AL529" s="62"/>
      <c r="AM529" s="19"/>
      <c r="AN529" s="4"/>
      <c r="AO529" s="4"/>
      <c r="AP529" s="4"/>
      <c r="AQ529" s="63"/>
      <c r="AR529" s="63"/>
      <c r="AS529" s="63"/>
      <c r="AT529" s="63"/>
      <c r="AU529" s="63"/>
      <c r="AV529" s="63"/>
      <c r="AW529" s="4"/>
      <c r="AX529" s="62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</row>
    <row r="530" spans="1:62">
      <c r="A530" s="4"/>
      <c r="B530" s="4"/>
      <c r="C530" s="64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19"/>
      <c r="U530" s="62"/>
      <c r="V530" s="62"/>
      <c r="W530" s="62"/>
      <c r="X530" s="4"/>
      <c r="Y530" s="19"/>
      <c r="Z530" s="4"/>
      <c r="AA530" s="4"/>
      <c r="AB530" s="4"/>
      <c r="AC530" s="4"/>
      <c r="AD530" s="4"/>
      <c r="AE530" s="4"/>
      <c r="AF530" s="19"/>
      <c r="AG530" s="4"/>
      <c r="AH530" s="4"/>
      <c r="AI530" s="4"/>
      <c r="AJ530" s="4"/>
      <c r="AK530" s="4"/>
      <c r="AL530" s="62"/>
      <c r="AM530" s="19"/>
      <c r="AN530" s="4"/>
      <c r="AO530" s="4"/>
      <c r="AP530" s="4"/>
      <c r="AQ530" s="63"/>
      <c r="AR530" s="63"/>
      <c r="AS530" s="63"/>
      <c r="AT530" s="63"/>
      <c r="AU530" s="63"/>
      <c r="AV530" s="63"/>
      <c r="AW530" s="4"/>
      <c r="AX530" s="62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</row>
    <row r="531" spans="1:62">
      <c r="A531" s="4"/>
      <c r="B531" s="4"/>
      <c r="C531" s="64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19"/>
      <c r="U531" s="62"/>
      <c r="V531" s="62"/>
      <c r="W531" s="62"/>
      <c r="X531" s="4"/>
      <c r="Y531" s="19"/>
      <c r="Z531" s="4"/>
      <c r="AA531" s="4"/>
      <c r="AB531" s="4"/>
      <c r="AC531" s="4"/>
      <c r="AD531" s="4"/>
      <c r="AE531" s="4"/>
      <c r="AF531" s="19"/>
      <c r="AG531" s="4"/>
      <c r="AH531" s="4"/>
      <c r="AI531" s="4"/>
      <c r="AJ531" s="4"/>
      <c r="AK531" s="4"/>
      <c r="AL531" s="62"/>
      <c r="AM531" s="19"/>
      <c r="AN531" s="4"/>
      <c r="AO531" s="4"/>
      <c r="AP531" s="4"/>
      <c r="AQ531" s="63"/>
      <c r="AR531" s="63"/>
      <c r="AS531" s="63"/>
      <c r="AT531" s="63"/>
      <c r="AU531" s="63"/>
      <c r="AV531" s="63"/>
      <c r="AW531" s="4"/>
      <c r="AX531" s="62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</row>
    <row r="532" spans="1:62">
      <c r="A532" s="4"/>
      <c r="B532" s="4"/>
      <c r="C532" s="64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19"/>
      <c r="U532" s="62"/>
      <c r="V532" s="62"/>
      <c r="W532" s="62"/>
      <c r="X532" s="4"/>
      <c r="Y532" s="19"/>
      <c r="Z532" s="4"/>
      <c r="AA532" s="4"/>
      <c r="AB532" s="4"/>
      <c r="AC532" s="4"/>
      <c r="AD532" s="4"/>
      <c r="AE532" s="4"/>
      <c r="AF532" s="19"/>
      <c r="AG532" s="4"/>
      <c r="AH532" s="4"/>
      <c r="AI532" s="4"/>
      <c r="AJ532" s="4"/>
      <c r="AK532" s="4"/>
      <c r="AL532" s="62"/>
      <c r="AM532" s="19"/>
      <c r="AN532" s="4"/>
      <c r="AO532" s="4"/>
      <c r="AP532" s="4"/>
      <c r="AQ532" s="63"/>
      <c r="AR532" s="63"/>
      <c r="AS532" s="63"/>
      <c r="AT532" s="63"/>
      <c r="AU532" s="63"/>
      <c r="AV532" s="63"/>
      <c r="AW532" s="4"/>
      <c r="AX532" s="62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</row>
    <row r="533" spans="1:62">
      <c r="A533" s="4"/>
      <c r="B533" s="4"/>
      <c r="C533" s="64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9"/>
      <c r="U533" s="62"/>
      <c r="V533" s="62"/>
      <c r="W533" s="62"/>
      <c r="X533" s="4"/>
      <c r="Y533" s="19"/>
      <c r="Z533" s="4"/>
      <c r="AA533" s="4"/>
      <c r="AB533" s="4"/>
      <c r="AC533" s="4"/>
      <c r="AD533" s="4"/>
      <c r="AE533" s="4"/>
      <c r="AF533" s="19"/>
      <c r="AG533" s="4"/>
      <c r="AH533" s="4"/>
      <c r="AI533" s="4"/>
      <c r="AJ533" s="4"/>
      <c r="AK533" s="4"/>
      <c r="AL533" s="62"/>
      <c r="AM533" s="19"/>
      <c r="AN533" s="4"/>
      <c r="AO533" s="4"/>
      <c r="AP533" s="4"/>
      <c r="AQ533" s="63"/>
      <c r="AR533" s="63"/>
      <c r="AS533" s="63"/>
      <c r="AT533" s="63"/>
      <c r="AU533" s="63"/>
      <c r="AV533" s="63"/>
      <c r="AW533" s="4"/>
      <c r="AX533" s="62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</row>
    <row r="534" spans="1:62">
      <c r="A534" s="4"/>
      <c r="B534" s="4"/>
      <c r="C534" s="64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19"/>
      <c r="U534" s="62"/>
      <c r="V534" s="62"/>
      <c r="W534" s="62"/>
      <c r="X534" s="4"/>
      <c r="Y534" s="19"/>
      <c r="Z534" s="4"/>
      <c r="AA534" s="4"/>
      <c r="AB534" s="4"/>
      <c r="AC534" s="4"/>
      <c r="AD534" s="4"/>
      <c r="AE534" s="4"/>
      <c r="AF534" s="19"/>
      <c r="AG534" s="4"/>
      <c r="AH534" s="4"/>
      <c r="AI534" s="4"/>
      <c r="AJ534" s="4"/>
      <c r="AK534" s="4"/>
      <c r="AL534" s="62"/>
      <c r="AM534" s="19"/>
      <c r="AN534" s="4"/>
      <c r="AO534" s="4"/>
      <c r="AP534" s="4"/>
      <c r="AQ534" s="63"/>
      <c r="AR534" s="63"/>
      <c r="AS534" s="63"/>
      <c r="AT534" s="63"/>
      <c r="AU534" s="63"/>
      <c r="AV534" s="63"/>
      <c r="AW534" s="4"/>
      <c r="AX534" s="62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62">
      <c r="A535" s="4"/>
      <c r="B535" s="4"/>
      <c r="C535" s="64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19"/>
      <c r="U535" s="62"/>
      <c r="V535" s="62"/>
      <c r="W535" s="62"/>
      <c r="X535" s="4"/>
      <c r="Y535" s="19"/>
      <c r="Z535" s="4"/>
      <c r="AA535" s="4"/>
      <c r="AB535" s="4"/>
      <c r="AC535" s="4"/>
      <c r="AD535" s="4"/>
      <c r="AE535" s="4"/>
      <c r="AF535" s="19"/>
      <c r="AG535" s="4"/>
      <c r="AH535" s="4"/>
      <c r="AI535" s="4"/>
      <c r="AJ535" s="4"/>
      <c r="AK535" s="4"/>
      <c r="AL535" s="62"/>
      <c r="AM535" s="19"/>
      <c r="AN535" s="4"/>
      <c r="AO535" s="4"/>
      <c r="AP535" s="4"/>
      <c r="AQ535" s="63"/>
      <c r="AR535" s="63"/>
      <c r="AS535" s="63"/>
      <c r="AT535" s="63"/>
      <c r="AU535" s="63"/>
      <c r="AV535" s="63"/>
      <c r="AW535" s="4"/>
      <c r="AX535" s="62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62">
      <c r="A536" s="4"/>
      <c r="B536" s="4"/>
      <c r="C536" s="64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9"/>
      <c r="U536" s="62"/>
      <c r="V536" s="62"/>
      <c r="W536" s="62"/>
      <c r="X536" s="4"/>
      <c r="Y536" s="19"/>
      <c r="Z536" s="4"/>
      <c r="AA536" s="4"/>
      <c r="AB536" s="4"/>
      <c r="AC536" s="4"/>
      <c r="AD536" s="4"/>
      <c r="AE536" s="4"/>
      <c r="AF536" s="19"/>
      <c r="AG536" s="4"/>
      <c r="AH536" s="4"/>
      <c r="AI536" s="4"/>
      <c r="AJ536" s="4"/>
      <c r="AK536" s="4"/>
      <c r="AL536" s="62"/>
      <c r="AM536" s="19"/>
      <c r="AN536" s="4"/>
      <c r="AO536" s="4"/>
      <c r="AP536" s="4"/>
      <c r="AQ536" s="63"/>
      <c r="AR536" s="63"/>
      <c r="AS536" s="63"/>
      <c r="AT536" s="63"/>
      <c r="AU536" s="63"/>
      <c r="AV536" s="63"/>
      <c r="AW536" s="4"/>
      <c r="AX536" s="62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62">
      <c r="A537" s="4"/>
      <c r="B537" s="4"/>
      <c r="C537" s="64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19"/>
      <c r="U537" s="62"/>
      <c r="V537" s="62"/>
      <c r="W537" s="62"/>
      <c r="X537" s="4"/>
      <c r="Y537" s="19"/>
      <c r="Z537" s="4"/>
      <c r="AA537" s="4"/>
      <c r="AB537" s="4"/>
      <c r="AC537" s="4"/>
      <c r="AD537" s="4"/>
      <c r="AE537" s="4"/>
      <c r="AF537" s="19"/>
      <c r="AG537" s="4"/>
      <c r="AH537" s="4"/>
      <c r="AI537" s="4"/>
      <c r="AJ537" s="4"/>
      <c r="AK537" s="4"/>
      <c r="AL537" s="62"/>
      <c r="AM537" s="19"/>
      <c r="AN537" s="4"/>
      <c r="AO537" s="4"/>
      <c r="AP537" s="4"/>
      <c r="AQ537" s="63"/>
      <c r="AR537" s="63"/>
      <c r="AS537" s="63"/>
      <c r="AT537" s="63"/>
      <c r="AU537" s="63"/>
      <c r="AV537" s="63"/>
      <c r="AW537" s="4"/>
      <c r="AX537" s="62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62">
      <c r="A538" s="4"/>
      <c r="B538" s="4"/>
      <c r="C538" s="64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19"/>
      <c r="U538" s="62"/>
      <c r="V538" s="62"/>
      <c r="W538" s="62"/>
      <c r="X538" s="4"/>
      <c r="Y538" s="19"/>
      <c r="Z538" s="4"/>
      <c r="AA538" s="4"/>
      <c r="AB538" s="4"/>
      <c r="AC538" s="4"/>
      <c r="AD538" s="4"/>
      <c r="AE538" s="4"/>
      <c r="AF538" s="19"/>
      <c r="AG538" s="4"/>
      <c r="AH538" s="4"/>
      <c r="AI538" s="4"/>
      <c r="AJ538" s="4"/>
      <c r="AK538" s="4"/>
      <c r="AL538" s="62"/>
      <c r="AM538" s="19"/>
      <c r="AN538" s="4"/>
      <c r="AO538" s="4"/>
      <c r="AP538" s="4"/>
      <c r="AQ538" s="63"/>
      <c r="AR538" s="63"/>
      <c r="AS538" s="63"/>
      <c r="AT538" s="63"/>
      <c r="AU538" s="63"/>
      <c r="AV538" s="63"/>
      <c r="AW538" s="4"/>
      <c r="AX538" s="62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62">
      <c r="A539" s="4"/>
      <c r="B539" s="4"/>
      <c r="C539" s="64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19"/>
      <c r="U539" s="62"/>
      <c r="V539" s="62"/>
      <c r="W539" s="62"/>
      <c r="X539" s="4"/>
      <c r="Y539" s="19"/>
      <c r="Z539" s="4"/>
      <c r="AA539" s="4"/>
      <c r="AB539" s="4"/>
      <c r="AC539" s="4"/>
      <c r="AD539" s="4"/>
      <c r="AE539" s="4"/>
      <c r="AF539" s="19"/>
      <c r="AG539" s="4"/>
      <c r="AH539" s="4"/>
      <c r="AI539" s="4"/>
      <c r="AJ539" s="4"/>
      <c r="AK539" s="4"/>
      <c r="AL539" s="62"/>
      <c r="AM539" s="19"/>
      <c r="AN539" s="4"/>
      <c r="AO539" s="4"/>
      <c r="AP539" s="4"/>
      <c r="AQ539" s="63"/>
      <c r="AR539" s="63"/>
      <c r="AS539" s="63"/>
      <c r="AT539" s="63"/>
      <c r="AU539" s="63"/>
      <c r="AV539" s="63"/>
      <c r="AW539" s="4"/>
      <c r="AX539" s="62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62">
      <c r="A540" s="4"/>
      <c r="B540" s="4"/>
      <c r="C540" s="64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19"/>
      <c r="U540" s="62"/>
      <c r="V540" s="62"/>
      <c r="W540" s="62"/>
      <c r="X540" s="4"/>
      <c r="Y540" s="19"/>
      <c r="Z540" s="4"/>
      <c r="AA540" s="4"/>
      <c r="AB540" s="4"/>
      <c r="AC540" s="4"/>
      <c r="AD540" s="4"/>
      <c r="AE540" s="4"/>
      <c r="AF540" s="19"/>
      <c r="AG540" s="4"/>
      <c r="AH540" s="4"/>
      <c r="AI540" s="4"/>
      <c r="AJ540" s="4"/>
      <c r="AK540" s="4"/>
      <c r="AL540" s="62"/>
      <c r="AM540" s="19"/>
      <c r="AN540" s="4"/>
      <c r="AO540" s="4"/>
      <c r="AP540" s="4"/>
      <c r="AQ540" s="63"/>
      <c r="AR540" s="63"/>
      <c r="AS540" s="63"/>
      <c r="AT540" s="63"/>
      <c r="AU540" s="63"/>
      <c r="AV540" s="63"/>
      <c r="AW540" s="4"/>
      <c r="AX540" s="62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62">
      <c r="A541" s="4"/>
      <c r="B541" s="4"/>
      <c r="C541" s="64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19"/>
      <c r="U541" s="62"/>
      <c r="V541" s="62"/>
      <c r="W541" s="62"/>
      <c r="X541" s="4"/>
      <c r="Y541" s="19"/>
      <c r="Z541" s="4"/>
      <c r="AA541" s="4"/>
      <c r="AB541" s="4"/>
      <c r="AC541" s="4"/>
      <c r="AD541" s="4"/>
      <c r="AE541" s="4"/>
      <c r="AF541" s="19"/>
      <c r="AG541" s="4"/>
      <c r="AH541" s="4"/>
      <c r="AI541" s="4"/>
      <c r="AJ541" s="4"/>
      <c r="AK541" s="4"/>
      <c r="AL541" s="62"/>
      <c r="AM541" s="19"/>
      <c r="AN541" s="4"/>
      <c r="AO541" s="4"/>
      <c r="AP541" s="4"/>
      <c r="AQ541" s="63"/>
      <c r="AR541" s="63"/>
      <c r="AS541" s="63"/>
      <c r="AT541" s="63"/>
      <c r="AU541" s="63"/>
      <c r="AV541" s="63"/>
      <c r="AW541" s="4"/>
      <c r="AX541" s="62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62">
      <c r="A542" s="4"/>
      <c r="B542" s="4"/>
      <c r="C542" s="64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19"/>
      <c r="U542" s="62"/>
      <c r="V542" s="62"/>
      <c r="W542" s="62"/>
      <c r="X542" s="4"/>
      <c r="Y542" s="19"/>
      <c r="Z542" s="4"/>
      <c r="AA542" s="4"/>
      <c r="AB542" s="4"/>
      <c r="AC542" s="4"/>
      <c r="AD542" s="4"/>
      <c r="AE542" s="4"/>
      <c r="AF542" s="19"/>
      <c r="AG542" s="4"/>
      <c r="AH542" s="4"/>
      <c r="AI542" s="4"/>
      <c r="AJ542" s="4"/>
      <c r="AK542" s="4"/>
      <c r="AL542" s="62"/>
      <c r="AM542" s="19"/>
      <c r="AN542" s="4"/>
      <c r="AO542" s="4"/>
      <c r="AP542" s="4"/>
      <c r="AQ542" s="63"/>
      <c r="AR542" s="63"/>
      <c r="AS542" s="63"/>
      <c r="AT542" s="63"/>
      <c r="AU542" s="63"/>
      <c r="AV542" s="63"/>
      <c r="AW542" s="4"/>
      <c r="AX542" s="62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62">
      <c r="A543" s="4"/>
      <c r="B543" s="4"/>
      <c r="C543" s="64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19"/>
      <c r="U543" s="62"/>
      <c r="V543" s="62"/>
      <c r="W543" s="62"/>
      <c r="X543" s="4"/>
      <c r="Y543" s="19"/>
      <c r="Z543" s="4"/>
      <c r="AA543" s="4"/>
      <c r="AB543" s="4"/>
      <c r="AC543" s="4"/>
      <c r="AD543" s="4"/>
      <c r="AE543" s="4"/>
      <c r="AF543" s="19"/>
      <c r="AG543" s="4"/>
      <c r="AH543" s="4"/>
      <c r="AI543" s="4"/>
      <c r="AJ543" s="4"/>
      <c r="AK543" s="4"/>
      <c r="AL543" s="62"/>
      <c r="AM543" s="19"/>
      <c r="AN543" s="4"/>
      <c r="AO543" s="4"/>
      <c r="AP543" s="4"/>
      <c r="AQ543" s="63"/>
      <c r="AR543" s="63"/>
      <c r="AS543" s="63"/>
      <c r="AT543" s="63"/>
      <c r="AU543" s="63"/>
      <c r="AV543" s="63"/>
      <c r="AW543" s="4"/>
      <c r="AX543" s="62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62">
      <c r="A544" s="4"/>
      <c r="B544" s="4"/>
      <c r="C544" s="64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19"/>
      <c r="U544" s="62"/>
      <c r="V544" s="62"/>
      <c r="W544" s="62"/>
      <c r="X544" s="4"/>
      <c r="Y544" s="19"/>
      <c r="Z544" s="4"/>
      <c r="AA544" s="4"/>
      <c r="AB544" s="4"/>
      <c r="AC544" s="4"/>
      <c r="AD544" s="4"/>
      <c r="AE544" s="4"/>
      <c r="AF544" s="19"/>
      <c r="AG544" s="4"/>
      <c r="AH544" s="4"/>
      <c r="AI544" s="4"/>
      <c r="AJ544" s="4"/>
      <c r="AK544" s="4"/>
      <c r="AL544" s="62"/>
      <c r="AM544" s="19"/>
      <c r="AN544" s="4"/>
      <c r="AO544" s="4"/>
      <c r="AP544" s="4"/>
      <c r="AQ544" s="63"/>
      <c r="AR544" s="63"/>
      <c r="AS544" s="63"/>
      <c r="AT544" s="63"/>
      <c r="AU544" s="63"/>
      <c r="AV544" s="63"/>
      <c r="AW544" s="4"/>
      <c r="AX544" s="62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>
      <c r="A545" s="4"/>
      <c r="B545" s="4"/>
      <c r="C545" s="64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19"/>
      <c r="U545" s="62"/>
      <c r="V545" s="62"/>
      <c r="W545" s="62"/>
      <c r="X545" s="4"/>
      <c r="Y545" s="19"/>
      <c r="Z545" s="4"/>
      <c r="AA545" s="4"/>
      <c r="AB545" s="4"/>
      <c r="AC545" s="4"/>
      <c r="AD545" s="4"/>
      <c r="AE545" s="4"/>
      <c r="AF545" s="19"/>
      <c r="AG545" s="4"/>
      <c r="AH545" s="4"/>
      <c r="AI545" s="4"/>
      <c r="AJ545" s="4"/>
      <c r="AK545" s="4"/>
      <c r="AL545" s="62"/>
      <c r="AM545" s="19"/>
      <c r="AN545" s="4"/>
      <c r="AO545" s="4"/>
      <c r="AP545" s="4"/>
      <c r="AQ545" s="63"/>
      <c r="AR545" s="63"/>
      <c r="AS545" s="63"/>
      <c r="AT545" s="63"/>
      <c r="AU545" s="63"/>
      <c r="AV545" s="63"/>
      <c r="AW545" s="4"/>
      <c r="AX545" s="62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>
      <c r="A546" s="4"/>
      <c r="B546" s="4"/>
      <c r="C546" s="64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19"/>
      <c r="U546" s="62"/>
      <c r="V546" s="62"/>
      <c r="W546" s="62"/>
      <c r="X546" s="4"/>
      <c r="Y546" s="19"/>
      <c r="Z546" s="4"/>
      <c r="AA546" s="4"/>
      <c r="AB546" s="4"/>
      <c r="AC546" s="4"/>
      <c r="AD546" s="4"/>
      <c r="AE546" s="4"/>
      <c r="AF546" s="19"/>
      <c r="AG546" s="4"/>
      <c r="AH546" s="4"/>
      <c r="AI546" s="4"/>
      <c r="AJ546" s="4"/>
      <c r="AK546" s="4"/>
      <c r="AL546" s="62"/>
      <c r="AM546" s="19"/>
      <c r="AN546" s="4"/>
      <c r="AO546" s="4"/>
      <c r="AP546" s="4"/>
      <c r="AQ546" s="63"/>
      <c r="AR546" s="63"/>
      <c r="AS546" s="63"/>
      <c r="AT546" s="63"/>
      <c r="AU546" s="63"/>
      <c r="AV546" s="63"/>
      <c r="AW546" s="4"/>
      <c r="AX546" s="62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>
      <c r="A547" s="4"/>
      <c r="B547" s="4"/>
      <c r="C547" s="64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19"/>
      <c r="U547" s="62"/>
      <c r="V547" s="62"/>
      <c r="W547" s="62"/>
      <c r="X547" s="4"/>
      <c r="Y547" s="19"/>
      <c r="Z547" s="4"/>
      <c r="AA547" s="4"/>
      <c r="AB547" s="4"/>
      <c r="AC547" s="4"/>
      <c r="AD547" s="4"/>
      <c r="AE547" s="4"/>
      <c r="AF547" s="19"/>
      <c r="AG547" s="4"/>
      <c r="AH547" s="4"/>
      <c r="AI547" s="4"/>
      <c r="AJ547" s="4"/>
      <c r="AK547" s="4"/>
      <c r="AL547" s="62"/>
      <c r="AM547" s="19"/>
      <c r="AN547" s="4"/>
      <c r="AO547" s="4"/>
      <c r="AP547" s="4"/>
      <c r="AQ547" s="63"/>
      <c r="AR547" s="63"/>
      <c r="AS547" s="63"/>
      <c r="AT547" s="63"/>
      <c r="AU547" s="63"/>
      <c r="AV547" s="63"/>
      <c r="AW547" s="4"/>
      <c r="AX547" s="62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>
      <c r="A548" s="4"/>
      <c r="B548" s="4"/>
      <c r="C548" s="64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19"/>
      <c r="U548" s="62"/>
      <c r="V548" s="62"/>
      <c r="W548" s="62"/>
      <c r="X548" s="4"/>
      <c r="Y548" s="19"/>
      <c r="Z548" s="4"/>
      <c r="AA548" s="4"/>
      <c r="AB548" s="4"/>
      <c r="AC548" s="4"/>
      <c r="AD548" s="4"/>
      <c r="AE548" s="4"/>
      <c r="AF548" s="19"/>
      <c r="AG548" s="4"/>
      <c r="AH548" s="4"/>
      <c r="AI548" s="4"/>
      <c r="AJ548" s="4"/>
      <c r="AK548" s="4"/>
      <c r="AL548" s="62"/>
      <c r="AM548" s="19"/>
      <c r="AN548" s="4"/>
      <c r="AO548" s="4"/>
      <c r="AP548" s="4"/>
      <c r="AQ548" s="63"/>
      <c r="AR548" s="63"/>
      <c r="AS548" s="63"/>
      <c r="AT548" s="63"/>
      <c r="AU548" s="63"/>
      <c r="AV548" s="63"/>
      <c r="AW548" s="4"/>
      <c r="AX548" s="62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>
      <c r="A549" s="4"/>
      <c r="B549" s="4"/>
      <c r="C549" s="64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19"/>
      <c r="U549" s="62"/>
      <c r="V549" s="62"/>
      <c r="W549" s="62"/>
      <c r="X549" s="4"/>
      <c r="Y549" s="19"/>
      <c r="Z549" s="4"/>
      <c r="AA549" s="4"/>
      <c r="AB549" s="4"/>
      <c r="AC549" s="4"/>
      <c r="AD549" s="4"/>
      <c r="AE549" s="4"/>
      <c r="AF549" s="19"/>
      <c r="AG549" s="4"/>
      <c r="AH549" s="4"/>
      <c r="AI549" s="4"/>
      <c r="AJ549" s="4"/>
      <c r="AK549" s="4"/>
      <c r="AL549" s="62"/>
      <c r="AM549" s="19"/>
      <c r="AN549" s="4"/>
      <c r="AO549" s="4"/>
      <c r="AP549" s="4"/>
      <c r="AQ549" s="63"/>
      <c r="AR549" s="63"/>
      <c r="AS549" s="63"/>
      <c r="AT549" s="63"/>
      <c r="AU549" s="63"/>
      <c r="AV549" s="63"/>
      <c r="AW549" s="4"/>
      <c r="AX549" s="62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>
      <c r="A550" s="4"/>
      <c r="B550" s="4"/>
      <c r="C550" s="64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19"/>
      <c r="U550" s="62"/>
      <c r="V550" s="62"/>
      <c r="W550" s="62"/>
      <c r="X550" s="4"/>
      <c r="Y550" s="19"/>
      <c r="Z550" s="4"/>
      <c r="AA550" s="4"/>
      <c r="AB550" s="4"/>
      <c r="AC550" s="4"/>
      <c r="AD550" s="4"/>
      <c r="AE550" s="4"/>
      <c r="AF550" s="19"/>
      <c r="AG550" s="4"/>
      <c r="AH550" s="4"/>
      <c r="AI550" s="4"/>
      <c r="AJ550" s="4"/>
      <c r="AK550" s="4"/>
      <c r="AL550" s="62"/>
      <c r="AM550" s="19"/>
      <c r="AN550" s="4"/>
      <c r="AO550" s="4"/>
      <c r="AP550" s="4"/>
      <c r="AQ550" s="63"/>
      <c r="AR550" s="63"/>
      <c r="AS550" s="63"/>
      <c r="AT550" s="63"/>
      <c r="AU550" s="63"/>
      <c r="AV550" s="63"/>
      <c r="AW550" s="4"/>
      <c r="AX550" s="62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>
      <c r="A551" s="4"/>
      <c r="B551" s="4"/>
      <c r="C551" s="64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19"/>
      <c r="U551" s="62"/>
      <c r="V551" s="62"/>
      <c r="W551" s="62"/>
      <c r="X551" s="4"/>
      <c r="Y551" s="19"/>
      <c r="Z551" s="4"/>
      <c r="AA551" s="4"/>
      <c r="AB551" s="4"/>
      <c r="AC551" s="4"/>
      <c r="AD551" s="4"/>
      <c r="AE551" s="4"/>
      <c r="AF551" s="19"/>
      <c r="AG551" s="4"/>
      <c r="AH551" s="4"/>
      <c r="AI551" s="4"/>
      <c r="AJ551" s="4"/>
      <c r="AK551" s="4"/>
      <c r="AL551" s="62"/>
      <c r="AM551" s="19"/>
      <c r="AN551" s="4"/>
      <c r="AO551" s="4"/>
      <c r="AP551" s="4"/>
      <c r="AQ551" s="63"/>
      <c r="AR551" s="63"/>
      <c r="AS551" s="63"/>
      <c r="AT551" s="63"/>
      <c r="AU551" s="63"/>
      <c r="AV551" s="63"/>
      <c r="AW551" s="4"/>
      <c r="AX551" s="62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>
      <c r="A552" s="4"/>
      <c r="B552" s="4"/>
      <c r="C552" s="64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19"/>
      <c r="U552" s="62"/>
      <c r="V552" s="62"/>
      <c r="W552" s="62"/>
      <c r="X552" s="4"/>
      <c r="Y552" s="19"/>
      <c r="Z552" s="4"/>
      <c r="AA552" s="4"/>
      <c r="AB552" s="4"/>
      <c r="AC552" s="4"/>
      <c r="AD552" s="4"/>
      <c r="AE552" s="4"/>
      <c r="AF552" s="19"/>
      <c r="AG552" s="4"/>
      <c r="AH552" s="4"/>
      <c r="AI552" s="4"/>
      <c r="AJ552" s="4"/>
      <c r="AK552" s="4"/>
      <c r="AL552" s="62"/>
      <c r="AM552" s="19"/>
      <c r="AN552" s="4"/>
      <c r="AO552" s="4"/>
      <c r="AP552" s="4"/>
      <c r="AQ552" s="63"/>
      <c r="AR552" s="63"/>
      <c r="AS552" s="63"/>
      <c r="AT552" s="63"/>
      <c r="AU552" s="63"/>
      <c r="AV552" s="63"/>
      <c r="AW552" s="4"/>
      <c r="AX552" s="62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>
      <c r="A553" s="4"/>
      <c r="B553" s="4"/>
      <c r="C553" s="64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19"/>
      <c r="U553" s="62"/>
      <c r="V553" s="62"/>
      <c r="W553" s="62"/>
      <c r="X553" s="4"/>
      <c r="Y553" s="19"/>
      <c r="Z553" s="4"/>
      <c r="AA553" s="4"/>
      <c r="AB553" s="4"/>
      <c r="AC553" s="4"/>
      <c r="AD553" s="4"/>
      <c r="AE553" s="4"/>
      <c r="AF553" s="19"/>
      <c r="AG553" s="4"/>
      <c r="AH553" s="4"/>
      <c r="AI553" s="4"/>
      <c r="AJ553" s="4"/>
      <c r="AK553" s="4"/>
      <c r="AL553" s="62"/>
      <c r="AM553" s="19"/>
      <c r="AN553" s="4"/>
      <c r="AO553" s="4"/>
      <c r="AP553" s="4"/>
      <c r="AQ553" s="63"/>
      <c r="AR553" s="63"/>
      <c r="AS553" s="63"/>
      <c r="AT553" s="63"/>
      <c r="AU553" s="63"/>
      <c r="AV553" s="63"/>
      <c r="AW553" s="4"/>
      <c r="AX553" s="62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>
      <c r="A554" s="4"/>
      <c r="B554" s="4"/>
      <c r="C554" s="64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19"/>
      <c r="U554" s="62"/>
      <c r="V554" s="62"/>
      <c r="W554" s="62"/>
      <c r="X554" s="4"/>
      <c r="Y554" s="19"/>
      <c r="Z554" s="4"/>
      <c r="AA554" s="4"/>
      <c r="AB554" s="4"/>
      <c r="AC554" s="4"/>
      <c r="AD554" s="4"/>
      <c r="AE554" s="4"/>
      <c r="AF554" s="19"/>
      <c r="AG554" s="4"/>
      <c r="AH554" s="4"/>
      <c r="AI554" s="4"/>
      <c r="AJ554" s="4"/>
      <c r="AK554" s="4"/>
      <c r="AL554" s="62"/>
      <c r="AM554" s="19"/>
      <c r="AN554" s="4"/>
      <c r="AO554" s="4"/>
      <c r="AP554" s="4"/>
      <c r="AQ554" s="63"/>
      <c r="AR554" s="63"/>
      <c r="AS554" s="63"/>
      <c r="AT554" s="63"/>
      <c r="AU554" s="63"/>
      <c r="AV554" s="63"/>
      <c r="AW554" s="4"/>
      <c r="AX554" s="62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>
      <c r="A555" s="4"/>
      <c r="B555" s="4"/>
      <c r="C555" s="64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19"/>
      <c r="U555" s="62"/>
      <c r="V555" s="62"/>
      <c r="W555" s="62"/>
      <c r="X555" s="4"/>
      <c r="Y555" s="19"/>
      <c r="Z555" s="4"/>
      <c r="AA555" s="4"/>
      <c r="AB555" s="4"/>
      <c r="AC555" s="4"/>
      <c r="AD555" s="4"/>
      <c r="AE555" s="4"/>
      <c r="AF555" s="19"/>
      <c r="AG555" s="4"/>
      <c r="AH555" s="4"/>
      <c r="AI555" s="4"/>
      <c r="AJ555" s="4"/>
      <c r="AK555" s="4"/>
      <c r="AL555" s="62"/>
      <c r="AM555" s="19"/>
      <c r="AN555" s="4"/>
      <c r="AO555" s="4"/>
      <c r="AP555" s="4"/>
      <c r="AQ555" s="63"/>
      <c r="AR555" s="63"/>
      <c r="AS555" s="63"/>
      <c r="AT555" s="63"/>
      <c r="AU555" s="63"/>
      <c r="AV555" s="63"/>
      <c r="AW555" s="4"/>
      <c r="AX555" s="62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>
      <c r="A556" s="4"/>
      <c r="B556" s="4"/>
      <c r="C556" s="64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19"/>
      <c r="U556" s="62"/>
      <c r="V556" s="62"/>
      <c r="W556" s="62"/>
      <c r="X556" s="4"/>
      <c r="Y556" s="19"/>
      <c r="Z556" s="4"/>
      <c r="AA556" s="4"/>
      <c r="AB556" s="4"/>
      <c r="AC556" s="4"/>
      <c r="AD556" s="4"/>
      <c r="AE556" s="4"/>
      <c r="AF556" s="19"/>
      <c r="AG556" s="4"/>
      <c r="AH556" s="4"/>
      <c r="AI556" s="4"/>
      <c r="AJ556" s="4"/>
      <c r="AK556" s="4"/>
      <c r="AL556" s="62"/>
      <c r="AM556" s="19"/>
      <c r="AN556" s="4"/>
      <c r="AO556" s="4"/>
      <c r="AP556" s="4"/>
      <c r="AQ556" s="63"/>
      <c r="AR556" s="63"/>
      <c r="AS556" s="63"/>
      <c r="AT556" s="63"/>
      <c r="AU556" s="63"/>
      <c r="AV556" s="63"/>
      <c r="AW556" s="4"/>
      <c r="AX556" s="62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>
      <c r="A557" s="4"/>
      <c r="B557" s="4"/>
      <c r="C557" s="64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19"/>
      <c r="U557" s="62"/>
      <c r="V557" s="62"/>
      <c r="W557" s="62"/>
      <c r="X557" s="4"/>
      <c r="Y557" s="19"/>
      <c r="Z557" s="4"/>
      <c r="AA557" s="4"/>
      <c r="AB557" s="4"/>
      <c r="AC557" s="4"/>
      <c r="AD557" s="4"/>
      <c r="AE557" s="4"/>
      <c r="AF557" s="19"/>
      <c r="AG557" s="4"/>
      <c r="AH557" s="4"/>
      <c r="AI557" s="4"/>
      <c r="AJ557" s="4"/>
      <c r="AK557" s="4"/>
      <c r="AL557" s="62"/>
      <c r="AM557" s="19"/>
      <c r="AN557" s="4"/>
      <c r="AO557" s="4"/>
      <c r="AP557" s="4"/>
      <c r="AQ557" s="63"/>
      <c r="AR557" s="63"/>
      <c r="AS557" s="63"/>
      <c r="AT557" s="63"/>
      <c r="AU557" s="63"/>
      <c r="AV557" s="63"/>
      <c r="AW557" s="4"/>
      <c r="AX557" s="62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>
      <c r="A558" s="4"/>
      <c r="B558" s="4"/>
      <c r="C558" s="64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19"/>
      <c r="U558" s="62"/>
      <c r="V558" s="62"/>
      <c r="W558" s="62"/>
      <c r="X558" s="4"/>
      <c r="Y558" s="19"/>
      <c r="Z558" s="4"/>
      <c r="AA558" s="4"/>
      <c r="AB558" s="4"/>
      <c r="AC558" s="4"/>
      <c r="AD558" s="4"/>
      <c r="AE558" s="4"/>
      <c r="AF558" s="19"/>
      <c r="AG558" s="4"/>
      <c r="AH558" s="4"/>
      <c r="AI558" s="4"/>
      <c r="AJ558" s="4"/>
      <c r="AK558" s="4"/>
      <c r="AL558" s="62"/>
      <c r="AM558" s="19"/>
      <c r="AN558" s="4"/>
      <c r="AO558" s="4"/>
      <c r="AP558" s="4"/>
      <c r="AQ558" s="63"/>
      <c r="AR558" s="63"/>
      <c r="AS558" s="63"/>
      <c r="AT558" s="63"/>
      <c r="AU558" s="63"/>
      <c r="AV558" s="63"/>
      <c r="AW558" s="4"/>
      <c r="AX558" s="62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>
      <c r="A559" s="4"/>
      <c r="B559" s="4"/>
      <c r="C559" s="64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19"/>
      <c r="U559" s="62"/>
      <c r="V559" s="62"/>
      <c r="W559" s="62"/>
      <c r="X559" s="4"/>
      <c r="Y559" s="19"/>
      <c r="Z559" s="4"/>
      <c r="AA559" s="4"/>
      <c r="AB559" s="4"/>
      <c r="AC559" s="4"/>
      <c r="AD559" s="4"/>
      <c r="AE559" s="4"/>
      <c r="AF559" s="19"/>
      <c r="AG559" s="4"/>
      <c r="AH559" s="4"/>
      <c r="AI559" s="4"/>
      <c r="AJ559" s="4"/>
      <c r="AK559" s="4"/>
      <c r="AL559" s="62"/>
      <c r="AM559" s="19"/>
      <c r="AN559" s="4"/>
      <c r="AO559" s="4"/>
      <c r="AP559" s="4"/>
      <c r="AQ559" s="63"/>
      <c r="AR559" s="63"/>
      <c r="AS559" s="63"/>
      <c r="AT559" s="63"/>
      <c r="AU559" s="63"/>
      <c r="AV559" s="63"/>
      <c r="AW559" s="4"/>
      <c r="AX559" s="62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>
      <c r="A560" s="4"/>
      <c r="B560" s="4"/>
      <c r="C560" s="64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19"/>
      <c r="U560" s="62"/>
      <c r="V560" s="62"/>
      <c r="W560" s="62"/>
      <c r="X560" s="4"/>
      <c r="Y560" s="19"/>
      <c r="Z560" s="4"/>
      <c r="AA560" s="4"/>
      <c r="AB560" s="4"/>
      <c r="AC560" s="4"/>
      <c r="AD560" s="4"/>
      <c r="AE560" s="4"/>
      <c r="AF560" s="19"/>
      <c r="AG560" s="4"/>
      <c r="AH560" s="4"/>
      <c r="AI560" s="4"/>
      <c r="AJ560" s="4"/>
      <c r="AK560" s="4"/>
      <c r="AL560" s="62"/>
      <c r="AM560" s="19"/>
      <c r="AN560" s="4"/>
      <c r="AO560" s="4"/>
      <c r="AP560" s="4"/>
      <c r="AQ560" s="63"/>
      <c r="AR560" s="63"/>
      <c r="AS560" s="63"/>
      <c r="AT560" s="63"/>
      <c r="AU560" s="63"/>
      <c r="AV560" s="63"/>
      <c r="AW560" s="4"/>
      <c r="AX560" s="62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>
      <c r="A561" s="4"/>
      <c r="B561" s="4"/>
      <c r="C561" s="64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19"/>
      <c r="U561" s="62"/>
      <c r="V561" s="62"/>
      <c r="W561" s="62"/>
      <c r="X561" s="4"/>
      <c r="Y561" s="19"/>
      <c r="Z561" s="4"/>
      <c r="AA561" s="4"/>
      <c r="AB561" s="4"/>
      <c r="AC561" s="4"/>
      <c r="AD561" s="4"/>
      <c r="AE561" s="4"/>
      <c r="AF561" s="19"/>
      <c r="AG561" s="4"/>
      <c r="AH561" s="4"/>
      <c r="AI561" s="4"/>
      <c r="AJ561" s="4"/>
      <c r="AK561" s="4"/>
      <c r="AL561" s="62"/>
      <c r="AM561" s="19"/>
      <c r="AN561" s="4"/>
      <c r="AO561" s="4"/>
      <c r="AP561" s="4"/>
      <c r="AQ561" s="63"/>
      <c r="AR561" s="63"/>
      <c r="AS561" s="63"/>
      <c r="AT561" s="63"/>
      <c r="AU561" s="63"/>
      <c r="AV561" s="63"/>
      <c r="AW561" s="4"/>
      <c r="AX561" s="62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>
      <c r="A562" s="4"/>
      <c r="B562" s="4"/>
      <c r="C562" s="64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19"/>
      <c r="U562" s="62"/>
      <c r="V562" s="62"/>
      <c r="W562" s="62"/>
      <c r="X562" s="4"/>
      <c r="Y562" s="19"/>
      <c r="Z562" s="4"/>
      <c r="AA562" s="4"/>
      <c r="AB562" s="4"/>
      <c r="AC562" s="4"/>
      <c r="AD562" s="4"/>
      <c r="AE562" s="4"/>
      <c r="AF562" s="19"/>
      <c r="AG562" s="4"/>
      <c r="AH562" s="4"/>
      <c r="AI562" s="4"/>
      <c r="AJ562" s="4"/>
      <c r="AK562" s="4"/>
      <c r="AL562" s="62"/>
      <c r="AM562" s="19"/>
      <c r="AN562" s="4"/>
      <c r="AO562" s="4"/>
      <c r="AP562" s="4"/>
      <c r="AQ562" s="63"/>
      <c r="AR562" s="63"/>
      <c r="AS562" s="63"/>
      <c r="AT562" s="63"/>
      <c r="AU562" s="63"/>
      <c r="AV562" s="63"/>
      <c r="AW562" s="4"/>
      <c r="AX562" s="62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>
      <c r="A563" s="4"/>
      <c r="B563" s="4"/>
      <c r="C563" s="64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19"/>
      <c r="U563" s="62"/>
      <c r="V563" s="62"/>
      <c r="W563" s="62"/>
      <c r="X563" s="4"/>
      <c r="Y563" s="19"/>
      <c r="Z563" s="4"/>
      <c r="AA563" s="4"/>
      <c r="AB563" s="4"/>
      <c r="AC563" s="4"/>
      <c r="AD563" s="4"/>
      <c r="AE563" s="4"/>
      <c r="AF563" s="19"/>
      <c r="AG563" s="4"/>
      <c r="AH563" s="4"/>
      <c r="AI563" s="4"/>
      <c r="AJ563" s="4"/>
      <c r="AK563" s="4"/>
      <c r="AL563" s="62"/>
      <c r="AM563" s="19"/>
      <c r="AN563" s="4"/>
      <c r="AO563" s="4"/>
      <c r="AP563" s="4"/>
      <c r="AQ563" s="63"/>
      <c r="AR563" s="63"/>
      <c r="AS563" s="63"/>
      <c r="AT563" s="63"/>
      <c r="AU563" s="63"/>
      <c r="AV563" s="63"/>
      <c r="AW563" s="4"/>
      <c r="AX563" s="62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>
      <c r="A564" s="4"/>
      <c r="B564" s="4"/>
      <c r="C564" s="64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19"/>
      <c r="U564" s="62"/>
      <c r="V564" s="62"/>
      <c r="W564" s="62"/>
      <c r="X564" s="4"/>
      <c r="Y564" s="19"/>
      <c r="Z564" s="4"/>
      <c r="AA564" s="4"/>
      <c r="AB564" s="4"/>
      <c r="AC564" s="4"/>
      <c r="AD564" s="4"/>
      <c r="AE564" s="4"/>
      <c r="AF564" s="19"/>
      <c r="AG564" s="4"/>
      <c r="AH564" s="4"/>
      <c r="AI564" s="4"/>
      <c r="AJ564" s="4"/>
      <c r="AK564" s="4"/>
      <c r="AL564" s="62"/>
      <c r="AM564" s="19"/>
      <c r="AN564" s="4"/>
      <c r="AO564" s="4"/>
      <c r="AP564" s="4"/>
      <c r="AQ564" s="63"/>
      <c r="AR564" s="63"/>
      <c r="AS564" s="63"/>
      <c r="AT564" s="63"/>
      <c r="AU564" s="63"/>
      <c r="AV564" s="63"/>
      <c r="AW564" s="4"/>
      <c r="AX564" s="62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>
      <c r="A565" s="4"/>
      <c r="B565" s="4"/>
      <c r="C565" s="64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19"/>
      <c r="U565" s="62"/>
      <c r="V565" s="62"/>
      <c r="W565" s="62"/>
      <c r="X565" s="4"/>
      <c r="Y565" s="19"/>
      <c r="Z565" s="4"/>
      <c r="AA565" s="4"/>
      <c r="AB565" s="4"/>
      <c r="AC565" s="4"/>
      <c r="AD565" s="4"/>
      <c r="AE565" s="4"/>
      <c r="AF565" s="19"/>
      <c r="AG565" s="4"/>
      <c r="AH565" s="4"/>
      <c r="AI565" s="4"/>
      <c r="AJ565" s="4"/>
      <c r="AK565" s="4"/>
      <c r="AL565" s="62"/>
      <c r="AM565" s="19"/>
      <c r="AN565" s="4"/>
      <c r="AO565" s="4"/>
      <c r="AP565" s="4"/>
      <c r="AQ565" s="63"/>
      <c r="AR565" s="63"/>
      <c r="AS565" s="63"/>
      <c r="AT565" s="63"/>
      <c r="AU565" s="63"/>
      <c r="AV565" s="63"/>
      <c r="AW565" s="4"/>
      <c r="AX565" s="62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>
      <c r="A566" s="4"/>
      <c r="B566" s="4"/>
      <c r="C566" s="64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19"/>
      <c r="U566" s="62"/>
      <c r="V566" s="62"/>
      <c r="W566" s="62"/>
      <c r="X566" s="4"/>
      <c r="Y566" s="19"/>
      <c r="Z566" s="4"/>
      <c r="AA566" s="4"/>
      <c r="AB566" s="4"/>
      <c r="AC566" s="4"/>
      <c r="AD566" s="4"/>
      <c r="AE566" s="4"/>
      <c r="AF566" s="19"/>
      <c r="AG566" s="4"/>
      <c r="AH566" s="4"/>
      <c r="AI566" s="4"/>
      <c r="AJ566" s="4"/>
      <c r="AK566" s="4"/>
      <c r="AL566" s="62"/>
      <c r="AM566" s="19"/>
      <c r="AN566" s="4"/>
      <c r="AO566" s="4"/>
      <c r="AP566" s="4"/>
      <c r="AQ566" s="63"/>
      <c r="AR566" s="63"/>
      <c r="AS566" s="63"/>
      <c r="AT566" s="63"/>
      <c r="AU566" s="63"/>
      <c r="AV566" s="63"/>
      <c r="AW566" s="4"/>
      <c r="AX566" s="62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>
      <c r="A567" s="4"/>
      <c r="B567" s="4"/>
      <c r="C567" s="64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19"/>
      <c r="U567" s="62"/>
      <c r="V567" s="62"/>
      <c r="W567" s="62"/>
      <c r="X567" s="4"/>
      <c r="Y567" s="19"/>
      <c r="Z567" s="4"/>
      <c r="AA567" s="4"/>
      <c r="AB567" s="4"/>
      <c r="AC567" s="4"/>
      <c r="AD567" s="4"/>
      <c r="AE567" s="4"/>
      <c r="AF567" s="19"/>
      <c r="AG567" s="4"/>
      <c r="AH567" s="4"/>
      <c r="AI567" s="4"/>
      <c r="AJ567" s="4"/>
      <c r="AK567" s="4"/>
      <c r="AL567" s="62"/>
      <c r="AM567" s="19"/>
      <c r="AN567" s="4"/>
      <c r="AO567" s="4"/>
      <c r="AP567" s="4"/>
      <c r="AQ567" s="63"/>
      <c r="AR567" s="63"/>
      <c r="AS567" s="63"/>
      <c r="AT567" s="63"/>
      <c r="AU567" s="63"/>
      <c r="AV567" s="63"/>
      <c r="AW567" s="4"/>
      <c r="AX567" s="62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>
      <c r="A568" s="4"/>
      <c r="B568" s="4"/>
      <c r="C568" s="64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19"/>
      <c r="U568" s="62"/>
      <c r="V568" s="62"/>
      <c r="W568" s="62"/>
      <c r="X568" s="4"/>
      <c r="Y568" s="19"/>
      <c r="Z568" s="4"/>
      <c r="AA568" s="4"/>
      <c r="AB568" s="4"/>
      <c r="AC568" s="4"/>
      <c r="AD568" s="4"/>
      <c r="AE568" s="4"/>
      <c r="AF568" s="19"/>
      <c r="AG568" s="4"/>
      <c r="AH568" s="4"/>
      <c r="AI568" s="4"/>
      <c r="AJ568" s="4"/>
      <c r="AK568" s="4"/>
      <c r="AL568" s="62"/>
      <c r="AM568" s="19"/>
      <c r="AN568" s="4"/>
      <c r="AO568" s="4"/>
      <c r="AP568" s="4"/>
      <c r="AQ568" s="63"/>
      <c r="AR568" s="63"/>
      <c r="AS568" s="63"/>
      <c r="AT568" s="63"/>
      <c r="AU568" s="63"/>
      <c r="AV568" s="63"/>
      <c r="AW568" s="4"/>
      <c r="AX568" s="62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>
      <c r="A569" s="4"/>
      <c r="B569" s="4"/>
      <c r="C569" s="64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19"/>
      <c r="U569" s="62"/>
      <c r="V569" s="62"/>
      <c r="W569" s="62"/>
      <c r="X569" s="4"/>
      <c r="Y569" s="19"/>
      <c r="Z569" s="4"/>
      <c r="AA569" s="4"/>
      <c r="AB569" s="4"/>
      <c r="AC569" s="4"/>
      <c r="AD569" s="4"/>
      <c r="AE569" s="4"/>
      <c r="AF569" s="19"/>
      <c r="AG569" s="4"/>
      <c r="AH569" s="4"/>
      <c r="AI569" s="4"/>
      <c r="AJ569" s="4"/>
      <c r="AK569" s="4"/>
      <c r="AL569" s="62"/>
      <c r="AM569" s="19"/>
      <c r="AN569" s="4"/>
      <c r="AO569" s="4"/>
      <c r="AP569" s="4"/>
      <c r="AQ569" s="63"/>
      <c r="AR569" s="63"/>
      <c r="AS569" s="63"/>
      <c r="AT569" s="63"/>
      <c r="AU569" s="63"/>
      <c r="AV569" s="63"/>
      <c r="AW569" s="4"/>
      <c r="AX569" s="62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>
      <c r="A570" s="4"/>
      <c r="B570" s="4"/>
      <c r="C570" s="64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19"/>
      <c r="U570" s="62"/>
      <c r="V570" s="62"/>
      <c r="W570" s="62"/>
      <c r="X570" s="4"/>
      <c r="Y570" s="19"/>
      <c r="Z570" s="4"/>
      <c r="AA570" s="4"/>
      <c r="AB570" s="4"/>
      <c r="AC570" s="4"/>
      <c r="AD570" s="4"/>
      <c r="AE570" s="4"/>
      <c r="AF570" s="19"/>
      <c r="AG570" s="4"/>
      <c r="AH570" s="4"/>
      <c r="AI570" s="4"/>
      <c r="AJ570" s="4"/>
      <c r="AK570" s="4"/>
      <c r="AL570" s="62"/>
      <c r="AM570" s="19"/>
      <c r="AN570" s="4"/>
      <c r="AO570" s="4"/>
      <c r="AP570" s="4"/>
      <c r="AQ570" s="63"/>
      <c r="AR570" s="63"/>
      <c r="AS570" s="63"/>
      <c r="AT570" s="63"/>
      <c r="AU570" s="63"/>
      <c r="AV570" s="63"/>
      <c r="AW570" s="4"/>
      <c r="AX570" s="62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>
      <c r="A571" s="4"/>
      <c r="B571" s="4"/>
      <c r="C571" s="64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19"/>
      <c r="U571" s="62"/>
      <c r="V571" s="62"/>
      <c r="W571" s="62"/>
      <c r="X571" s="4"/>
      <c r="Y571" s="19"/>
      <c r="Z571" s="4"/>
      <c r="AA571" s="4"/>
      <c r="AB571" s="4"/>
      <c r="AC571" s="4"/>
      <c r="AD571" s="4"/>
      <c r="AE571" s="4"/>
      <c r="AF571" s="19"/>
      <c r="AG571" s="4"/>
      <c r="AH571" s="4"/>
      <c r="AI571" s="4"/>
      <c r="AJ571" s="4"/>
      <c r="AK571" s="4"/>
      <c r="AL571" s="62"/>
      <c r="AM571" s="19"/>
      <c r="AN571" s="4"/>
      <c r="AO571" s="4"/>
      <c r="AP571" s="4"/>
      <c r="AQ571" s="63"/>
      <c r="AR571" s="63"/>
      <c r="AS571" s="63"/>
      <c r="AT571" s="63"/>
      <c r="AU571" s="63"/>
      <c r="AV571" s="63"/>
      <c r="AW571" s="4"/>
      <c r="AX571" s="62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>
      <c r="A572" s="4"/>
      <c r="B572" s="4"/>
      <c r="C572" s="64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19"/>
      <c r="U572" s="62"/>
      <c r="V572" s="62"/>
      <c r="W572" s="62"/>
      <c r="X572" s="4"/>
      <c r="Y572" s="19"/>
      <c r="Z572" s="4"/>
      <c r="AA572" s="4"/>
      <c r="AB572" s="4"/>
      <c r="AC572" s="4"/>
      <c r="AD572" s="4"/>
      <c r="AE572" s="4"/>
      <c r="AF572" s="19"/>
      <c r="AG572" s="4"/>
      <c r="AH572" s="4"/>
      <c r="AI572" s="4"/>
      <c r="AJ572" s="4"/>
      <c r="AK572" s="4"/>
      <c r="AL572" s="62"/>
      <c r="AM572" s="19"/>
      <c r="AN572" s="4"/>
      <c r="AO572" s="4"/>
      <c r="AP572" s="4"/>
      <c r="AQ572" s="63"/>
      <c r="AR572" s="63"/>
      <c r="AS572" s="63"/>
      <c r="AT572" s="63"/>
      <c r="AU572" s="63"/>
      <c r="AV572" s="63"/>
      <c r="AW572" s="4"/>
      <c r="AX572" s="62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>
      <c r="A573" s="4"/>
      <c r="B573" s="4"/>
      <c r="C573" s="6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19"/>
      <c r="U573" s="62"/>
      <c r="V573" s="62"/>
      <c r="W573" s="62"/>
      <c r="X573" s="4"/>
      <c r="Y573" s="19"/>
      <c r="Z573" s="4"/>
      <c r="AA573" s="4"/>
      <c r="AB573" s="4"/>
      <c r="AC573" s="4"/>
      <c r="AD573" s="4"/>
      <c r="AE573" s="4"/>
      <c r="AF573" s="19"/>
      <c r="AG573" s="4"/>
      <c r="AH573" s="4"/>
      <c r="AI573" s="4"/>
      <c r="AJ573" s="4"/>
      <c r="AK573" s="4"/>
      <c r="AL573" s="62"/>
      <c r="AM573" s="19"/>
      <c r="AN573" s="4"/>
      <c r="AO573" s="4"/>
      <c r="AP573" s="4"/>
      <c r="AQ573" s="63"/>
      <c r="AR573" s="63"/>
      <c r="AS573" s="63"/>
      <c r="AT573" s="63"/>
      <c r="AU573" s="63"/>
      <c r="AV573" s="63"/>
      <c r="AW573" s="4"/>
      <c r="AX573" s="62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>
      <c r="A574" s="4"/>
      <c r="B574" s="4"/>
      <c r="C574" s="64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19"/>
      <c r="U574" s="62"/>
      <c r="V574" s="62"/>
      <c r="W574" s="62"/>
      <c r="X574" s="4"/>
      <c r="Y574" s="19"/>
      <c r="Z574" s="4"/>
      <c r="AA574" s="4"/>
      <c r="AB574" s="4"/>
      <c r="AC574" s="4"/>
      <c r="AD574" s="4"/>
      <c r="AE574" s="4"/>
      <c r="AF574" s="19"/>
      <c r="AG574" s="4"/>
      <c r="AH574" s="4"/>
      <c r="AI574" s="4"/>
      <c r="AJ574" s="4"/>
      <c r="AK574" s="4"/>
      <c r="AL574" s="62"/>
      <c r="AM574" s="19"/>
      <c r="AN574" s="4"/>
      <c r="AO574" s="4"/>
      <c r="AP574" s="4"/>
      <c r="AQ574" s="63"/>
      <c r="AR574" s="63"/>
      <c r="AS574" s="63"/>
      <c r="AT574" s="63"/>
      <c r="AU574" s="63"/>
      <c r="AV574" s="63"/>
      <c r="AW574" s="4"/>
      <c r="AX574" s="62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>
      <c r="A575" s="4"/>
      <c r="B575" s="4"/>
      <c r="C575" s="64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19"/>
      <c r="U575" s="62"/>
      <c r="V575" s="62"/>
      <c r="W575" s="62"/>
      <c r="X575" s="4"/>
      <c r="Y575" s="19"/>
      <c r="Z575" s="4"/>
      <c r="AA575" s="4"/>
      <c r="AB575" s="4"/>
      <c r="AC575" s="4"/>
      <c r="AD575" s="4"/>
      <c r="AE575" s="4"/>
      <c r="AF575" s="19"/>
      <c r="AG575" s="4"/>
      <c r="AH575" s="4"/>
      <c r="AI575" s="4"/>
      <c r="AJ575" s="4"/>
      <c r="AK575" s="4"/>
      <c r="AL575" s="62"/>
      <c r="AM575" s="19"/>
      <c r="AN575" s="4"/>
      <c r="AO575" s="4"/>
      <c r="AP575" s="4"/>
      <c r="AQ575" s="63"/>
      <c r="AR575" s="63"/>
      <c r="AS575" s="63"/>
      <c r="AT575" s="63"/>
      <c r="AU575" s="63"/>
      <c r="AV575" s="63"/>
      <c r="AW575" s="4"/>
      <c r="AX575" s="62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>
      <c r="A576" s="4"/>
      <c r="B576" s="4"/>
      <c r="C576" s="64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19"/>
      <c r="U576" s="62"/>
      <c r="V576" s="62"/>
      <c r="W576" s="62"/>
      <c r="X576" s="4"/>
      <c r="Y576" s="19"/>
      <c r="Z576" s="4"/>
      <c r="AA576" s="4"/>
      <c r="AB576" s="4"/>
      <c r="AC576" s="4"/>
      <c r="AD576" s="4"/>
      <c r="AE576" s="4"/>
      <c r="AF576" s="19"/>
      <c r="AG576" s="4"/>
      <c r="AH576" s="4"/>
      <c r="AI576" s="4"/>
      <c r="AJ576" s="4"/>
      <c r="AK576" s="4"/>
      <c r="AL576" s="62"/>
      <c r="AM576" s="19"/>
      <c r="AN576" s="4"/>
      <c r="AO576" s="4"/>
      <c r="AP576" s="4"/>
      <c r="AQ576" s="63"/>
      <c r="AR576" s="63"/>
      <c r="AS576" s="63"/>
      <c r="AT576" s="63"/>
      <c r="AU576" s="63"/>
      <c r="AV576" s="63"/>
      <c r="AW576" s="4"/>
      <c r="AX576" s="62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>
      <c r="A577" s="4"/>
      <c r="B577" s="4"/>
      <c r="C577" s="64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19"/>
      <c r="U577" s="62"/>
      <c r="V577" s="62"/>
      <c r="W577" s="62"/>
      <c r="X577" s="4"/>
      <c r="Y577" s="19"/>
      <c r="Z577" s="4"/>
      <c r="AA577" s="4"/>
      <c r="AB577" s="4"/>
      <c r="AC577" s="4"/>
      <c r="AD577" s="4"/>
      <c r="AE577" s="4"/>
      <c r="AF577" s="19"/>
      <c r="AG577" s="4"/>
      <c r="AH577" s="4"/>
      <c r="AI577" s="4"/>
      <c r="AJ577" s="4"/>
      <c r="AK577" s="4"/>
      <c r="AL577" s="62"/>
      <c r="AM577" s="19"/>
      <c r="AN577" s="4"/>
      <c r="AO577" s="4"/>
      <c r="AP577" s="4"/>
      <c r="AQ577" s="63"/>
      <c r="AR577" s="63"/>
      <c r="AS577" s="63"/>
      <c r="AT577" s="63"/>
      <c r="AU577" s="63"/>
      <c r="AV577" s="63"/>
      <c r="AW577" s="4"/>
      <c r="AX577" s="62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>
      <c r="A578" s="4"/>
      <c r="B578" s="4"/>
      <c r="C578" s="64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19"/>
      <c r="U578" s="62"/>
      <c r="V578" s="62"/>
      <c r="W578" s="62"/>
      <c r="X578" s="4"/>
      <c r="Y578" s="19"/>
      <c r="Z578" s="4"/>
      <c r="AA578" s="4"/>
      <c r="AB578" s="4"/>
      <c r="AC578" s="4"/>
      <c r="AD578" s="4"/>
      <c r="AE578" s="4"/>
      <c r="AF578" s="19"/>
      <c r="AG578" s="4"/>
      <c r="AH578" s="4"/>
      <c r="AI578" s="4"/>
      <c r="AJ578" s="4"/>
      <c r="AK578" s="4"/>
      <c r="AL578" s="62"/>
      <c r="AM578" s="19"/>
      <c r="AN578" s="4"/>
      <c r="AO578" s="4"/>
      <c r="AP578" s="4"/>
      <c r="AQ578" s="63"/>
      <c r="AR578" s="63"/>
      <c r="AS578" s="63"/>
      <c r="AT578" s="63"/>
      <c r="AU578" s="63"/>
      <c r="AV578" s="63"/>
      <c r="AW578" s="4"/>
      <c r="AX578" s="62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>
      <c r="A579" s="4"/>
      <c r="B579" s="4"/>
      <c r="C579" s="64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19"/>
      <c r="U579" s="62"/>
      <c r="V579" s="62"/>
      <c r="W579" s="62"/>
      <c r="X579" s="4"/>
      <c r="Y579" s="19"/>
      <c r="Z579" s="4"/>
      <c r="AA579" s="4"/>
      <c r="AB579" s="4"/>
      <c r="AC579" s="4"/>
      <c r="AD579" s="4"/>
      <c r="AE579" s="4"/>
      <c r="AF579" s="19"/>
      <c r="AG579" s="4"/>
      <c r="AH579" s="4"/>
      <c r="AI579" s="4"/>
      <c r="AJ579" s="4"/>
      <c r="AK579" s="4"/>
      <c r="AL579" s="62"/>
      <c r="AM579" s="19"/>
      <c r="AN579" s="4"/>
      <c r="AO579" s="4"/>
      <c r="AP579" s="4"/>
      <c r="AQ579" s="63"/>
      <c r="AR579" s="63"/>
      <c r="AS579" s="63"/>
      <c r="AT579" s="63"/>
      <c r="AU579" s="63"/>
      <c r="AV579" s="63"/>
      <c r="AW579" s="4"/>
      <c r="AX579" s="62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>
      <c r="A580" s="4"/>
      <c r="B580" s="4"/>
      <c r="C580" s="64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19"/>
      <c r="U580" s="62"/>
      <c r="V580" s="62"/>
      <c r="W580" s="62"/>
      <c r="X580" s="4"/>
      <c r="Y580" s="19"/>
      <c r="Z580" s="4"/>
      <c r="AA580" s="4"/>
      <c r="AB580" s="4"/>
      <c r="AC580" s="4"/>
      <c r="AD580" s="4"/>
      <c r="AE580" s="4"/>
      <c r="AF580" s="19"/>
      <c r="AG580" s="4"/>
      <c r="AH580" s="4"/>
      <c r="AI580" s="4"/>
      <c r="AJ580" s="4"/>
      <c r="AK580" s="4"/>
      <c r="AL580" s="62"/>
      <c r="AM580" s="19"/>
      <c r="AN580" s="4"/>
      <c r="AO580" s="4"/>
      <c r="AP580" s="4"/>
      <c r="AQ580" s="63"/>
      <c r="AR580" s="63"/>
      <c r="AS580" s="63"/>
      <c r="AT580" s="63"/>
      <c r="AU580" s="63"/>
      <c r="AV580" s="63"/>
      <c r="AW580" s="4"/>
      <c r="AX580" s="62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>
      <c r="A581" s="4"/>
      <c r="B581" s="4"/>
      <c r="C581" s="64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19"/>
      <c r="U581" s="62"/>
      <c r="V581" s="62"/>
      <c r="W581" s="62"/>
      <c r="X581" s="4"/>
      <c r="Y581" s="19"/>
      <c r="Z581" s="4"/>
      <c r="AA581" s="4"/>
      <c r="AB581" s="4"/>
      <c r="AC581" s="4"/>
      <c r="AD581" s="4"/>
      <c r="AE581" s="4"/>
      <c r="AF581" s="19"/>
      <c r="AG581" s="4"/>
      <c r="AH581" s="4"/>
      <c r="AI581" s="4"/>
      <c r="AJ581" s="4"/>
      <c r="AK581" s="4"/>
      <c r="AL581" s="62"/>
      <c r="AM581" s="19"/>
      <c r="AN581" s="4"/>
      <c r="AO581" s="4"/>
      <c r="AP581" s="4"/>
      <c r="AQ581" s="63"/>
      <c r="AR581" s="63"/>
      <c r="AS581" s="63"/>
      <c r="AT581" s="63"/>
      <c r="AU581" s="63"/>
      <c r="AV581" s="63"/>
      <c r="AW581" s="4"/>
      <c r="AX581" s="62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>
      <c r="A582" s="4"/>
      <c r="B582" s="4"/>
      <c r="C582" s="64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19"/>
      <c r="U582" s="62"/>
      <c r="V582" s="62"/>
      <c r="W582" s="62"/>
      <c r="X582" s="4"/>
      <c r="Y582" s="19"/>
      <c r="Z582" s="4"/>
      <c r="AA582" s="4"/>
      <c r="AB582" s="4"/>
      <c r="AC582" s="4"/>
      <c r="AD582" s="4"/>
      <c r="AE582" s="4"/>
      <c r="AF582" s="19"/>
      <c r="AG582" s="4"/>
      <c r="AH582" s="4"/>
      <c r="AI582" s="4"/>
      <c r="AJ582" s="4"/>
      <c r="AK582" s="4"/>
      <c r="AL582" s="62"/>
      <c r="AM582" s="19"/>
      <c r="AN582" s="4"/>
      <c r="AO582" s="4"/>
      <c r="AP582" s="4"/>
      <c r="AQ582" s="63"/>
      <c r="AR582" s="63"/>
      <c r="AS582" s="63"/>
      <c r="AT582" s="63"/>
      <c r="AU582" s="63"/>
      <c r="AV582" s="63"/>
      <c r="AW582" s="4"/>
      <c r="AX582" s="62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>
      <c r="A583" s="4"/>
      <c r="B583" s="4"/>
      <c r="C583" s="64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19"/>
      <c r="U583" s="62"/>
      <c r="V583" s="62"/>
      <c r="W583" s="62"/>
      <c r="X583" s="4"/>
      <c r="Y583" s="19"/>
      <c r="Z583" s="4"/>
      <c r="AA583" s="4"/>
      <c r="AB583" s="4"/>
      <c r="AC583" s="4"/>
      <c r="AD583" s="4"/>
      <c r="AE583" s="4"/>
      <c r="AF583" s="19"/>
      <c r="AG583" s="4"/>
      <c r="AH583" s="4"/>
      <c r="AI583" s="4"/>
      <c r="AJ583" s="4"/>
      <c r="AK583" s="4"/>
      <c r="AL583" s="62"/>
      <c r="AM583" s="19"/>
      <c r="AN583" s="4"/>
      <c r="AO583" s="4"/>
      <c r="AP583" s="4"/>
      <c r="AQ583" s="63"/>
      <c r="AR583" s="63"/>
      <c r="AS583" s="63"/>
      <c r="AT583" s="63"/>
      <c r="AU583" s="63"/>
      <c r="AV583" s="63"/>
      <c r="AW583" s="4"/>
      <c r="AX583" s="62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>
      <c r="A584" s="4"/>
      <c r="B584" s="4"/>
      <c r="C584" s="64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19"/>
      <c r="U584" s="62"/>
      <c r="V584" s="62"/>
      <c r="W584" s="62"/>
      <c r="X584" s="4"/>
      <c r="Y584" s="19"/>
      <c r="Z584" s="4"/>
      <c r="AA584" s="4"/>
      <c r="AB584" s="4"/>
      <c r="AC584" s="4"/>
      <c r="AD584" s="4"/>
      <c r="AE584" s="4"/>
      <c r="AF584" s="19"/>
      <c r="AG584" s="4"/>
      <c r="AH584" s="4"/>
      <c r="AI584" s="4"/>
      <c r="AJ584" s="4"/>
      <c r="AK584" s="4"/>
      <c r="AL584" s="62"/>
      <c r="AM584" s="19"/>
      <c r="AN584" s="4"/>
      <c r="AO584" s="4"/>
      <c r="AP584" s="4"/>
      <c r="AQ584" s="63"/>
      <c r="AR584" s="63"/>
      <c r="AS584" s="63"/>
      <c r="AT584" s="63"/>
      <c r="AU584" s="63"/>
      <c r="AV584" s="63"/>
      <c r="AW584" s="4"/>
      <c r="AX584" s="62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>
      <c r="A585" s="4"/>
      <c r="B585" s="4"/>
      <c r="C585" s="64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19"/>
      <c r="U585" s="62"/>
      <c r="V585" s="62"/>
      <c r="W585" s="62"/>
      <c r="X585" s="4"/>
      <c r="Y585" s="19"/>
      <c r="Z585" s="4"/>
      <c r="AA585" s="4"/>
      <c r="AB585" s="4"/>
      <c r="AC585" s="4"/>
      <c r="AD585" s="4"/>
      <c r="AE585" s="4"/>
      <c r="AF585" s="19"/>
      <c r="AG585" s="4"/>
      <c r="AH585" s="4"/>
      <c r="AI585" s="4"/>
      <c r="AJ585" s="4"/>
      <c r="AK585" s="4"/>
      <c r="AL585" s="62"/>
      <c r="AM585" s="19"/>
      <c r="AN585" s="4"/>
      <c r="AO585" s="4"/>
      <c r="AP585" s="4"/>
      <c r="AQ585" s="63"/>
      <c r="AR585" s="63"/>
      <c r="AS585" s="63"/>
      <c r="AT585" s="63"/>
      <c r="AU585" s="63"/>
      <c r="AV585" s="63"/>
      <c r="AW585" s="4"/>
      <c r="AX585" s="62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>
      <c r="A586" s="4"/>
      <c r="B586" s="4"/>
      <c r="C586" s="64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19"/>
      <c r="U586" s="62"/>
      <c r="V586" s="62"/>
      <c r="W586" s="62"/>
      <c r="X586" s="4"/>
      <c r="Y586" s="19"/>
      <c r="Z586" s="4"/>
      <c r="AA586" s="4"/>
      <c r="AB586" s="4"/>
      <c r="AC586" s="4"/>
      <c r="AD586" s="4"/>
      <c r="AE586" s="4"/>
      <c r="AF586" s="19"/>
      <c r="AG586" s="4"/>
      <c r="AH586" s="4"/>
      <c r="AI586" s="4"/>
      <c r="AJ586" s="4"/>
      <c r="AK586" s="4"/>
      <c r="AL586" s="62"/>
      <c r="AM586" s="19"/>
      <c r="AN586" s="4"/>
      <c r="AO586" s="4"/>
      <c r="AP586" s="4"/>
      <c r="AQ586" s="63"/>
      <c r="AR586" s="63"/>
      <c r="AS586" s="63"/>
      <c r="AT586" s="63"/>
      <c r="AU586" s="63"/>
      <c r="AV586" s="63"/>
      <c r="AW586" s="4"/>
      <c r="AX586" s="62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>
      <c r="A587" s="4"/>
      <c r="B587" s="4"/>
      <c r="C587" s="64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19"/>
      <c r="U587" s="62"/>
      <c r="V587" s="62"/>
      <c r="W587" s="62"/>
      <c r="X587" s="4"/>
      <c r="Y587" s="19"/>
      <c r="Z587" s="4"/>
      <c r="AA587" s="4"/>
      <c r="AB587" s="4"/>
      <c r="AC587" s="4"/>
      <c r="AD587" s="4"/>
      <c r="AE587" s="4"/>
      <c r="AF587" s="19"/>
      <c r="AG587" s="4"/>
      <c r="AH587" s="4"/>
      <c r="AI587" s="4"/>
      <c r="AJ587" s="4"/>
      <c r="AK587" s="4"/>
      <c r="AL587" s="62"/>
      <c r="AM587" s="19"/>
      <c r="AN587" s="4"/>
      <c r="AO587" s="4"/>
      <c r="AP587" s="4"/>
      <c r="AQ587" s="63"/>
      <c r="AR587" s="63"/>
      <c r="AS587" s="63"/>
      <c r="AT587" s="63"/>
      <c r="AU587" s="63"/>
      <c r="AV587" s="63"/>
      <c r="AW587" s="4"/>
      <c r="AX587" s="62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>
      <c r="A588" s="4"/>
      <c r="B588" s="4"/>
      <c r="C588" s="64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19"/>
      <c r="U588" s="62"/>
      <c r="V588" s="62"/>
      <c r="W588" s="62"/>
      <c r="X588" s="4"/>
      <c r="Y588" s="19"/>
      <c r="Z588" s="4"/>
      <c r="AA588" s="4"/>
      <c r="AB588" s="4"/>
      <c r="AC588" s="4"/>
      <c r="AD588" s="4"/>
      <c r="AE588" s="4"/>
      <c r="AF588" s="19"/>
      <c r="AG588" s="4"/>
      <c r="AH588" s="4"/>
      <c r="AI588" s="4"/>
      <c r="AJ588" s="4"/>
      <c r="AK588" s="4"/>
      <c r="AL588" s="62"/>
      <c r="AM588" s="19"/>
      <c r="AN588" s="4"/>
      <c r="AO588" s="4"/>
      <c r="AP588" s="4"/>
      <c r="AQ588" s="63"/>
      <c r="AR588" s="63"/>
      <c r="AS588" s="63"/>
      <c r="AT588" s="63"/>
      <c r="AU588" s="63"/>
      <c r="AV588" s="63"/>
      <c r="AW588" s="4"/>
      <c r="AX588" s="62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>
      <c r="A589" s="4"/>
      <c r="B589" s="4"/>
      <c r="C589" s="64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19"/>
      <c r="U589" s="62"/>
      <c r="V589" s="62"/>
      <c r="W589" s="62"/>
      <c r="X589" s="4"/>
      <c r="Y589" s="19"/>
      <c r="Z589" s="4"/>
      <c r="AA589" s="4"/>
      <c r="AB589" s="4"/>
      <c r="AC589" s="4"/>
      <c r="AD589" s="4"/>
      <c r="AE589" s="4"/>
      <c r="AF589" s="19"/>
      <c r="AG589" s="4"/>
      <c r="AH589" s="4"/>
      <c r="AI589" s="4"/>
      <c r="AJ589" s="4"/>
      <c r="AK589" s="4"/>
      <c r="AL589" s="62"/>
      <c r="AM589" s="19"/>
      <c r="AN589" s="4"/>
      <c r="AO589" s="4"/>
      <c r="AP589" s="4"/>
      <c r="AQ589" s="63"/>
      <c r="AR589" s="63"/>
      <c r="AS589" s="63"/>
      <c r="AT589" s="63"/>
      <c r="AU589" s="63"/>
      <c r="AV589" s="63"/>
      <c r="AW589" s="4"/>
      <c r="AX589" s="62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>
      <c r="A590" s="4"/>
      <c r="B590" s="4"/>
      <c r="C590" s="64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19"/>
      <c r="U590" s="62"/>
      <c r="V590" s="62"/>
      <c r="W590" s="62"/>
      <c r="X590" s="4"/>
      <c r="Y590" s="19"/>
      <c r="Z590" s="4"/>
      <c r="AA590" s="4"/>
      <c r="AB590" s="4"/>
      <c r="AC590" s="4"/>
      <c r="AD590" s="4"/>
      <c r="AE590" s="4"/>
      <c r="AF590" s="19"/>
      <c r="AG590" s="4"/>
      <c r="AH590" s="4"/>
      <c r="AI590" s="4"/>
      <c r="AJ590" s="4"/>
      <c r="AK590" s="4"/>
      <c r="AL590" s="62"/>
      <c r="AM590" s="19"/>
      <c r="AN590" s="4"/>
      <c r="AO590" s="4"/>
      <c r="AP590" s="4"/>
      <c r="AQ590" s="63"/>
      <c r="AR590" s="63"/>
      <c r="AS590" s="63"/>
      <c r="AT590" s="63"/>
      <c r="AU590" s="63"/>
      <c r="AV590" s="63"/>
      <c r="AW590" s="4"/>
      <c r="AX590" s="62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>
      <c r="A591" s="4"/>
      <c r="B591" s="4"/>
      <c r="C591" s="64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19"/>
      <c r="U591" s="62"/>
      <c r="V591" s="62"/>
      <c r="W591" s="62"/>
      <c r="X591" s="4"/>
      <c r="Y591" s="19"/>
      <c r="Z591" s="4"/>
      <c r="AA591" s="4"/>
      <c r="AB591" s="4"/>
      <c r="AC591" s="4"/>
      <c r="AD591" s="4"/>
      <c r="AE591" s="4"/>
      <c r="AF591" s="19"/>
      <c r="AG591" s="4"/>
      <c r="AH591" s="4"/>
      <c r="AI591" s="4"/>
      <c r="AJ591" s="4"/>
      <c r="AK591" s="4"/>
      <c r="AL591" s="62"/>
      <c r="AM591" s="19"/>
      <c r="AN591" s="4"/>
      <c r="AO591" s="4"/>
      <c r="AP591" s="4"/>
      <c r="AQ591" s="63"/>
      <c r="AR591" s="63"/>
      <c r="AS591" s="63"/>
      <c r="AT591" s="63"/>
      <c r="AU591" s="63"/>
      <c r="AV591" s="63"/>
      <c r="AW591" s="4"/>
      <c r="AX591" s="62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>
      <c r="A592" s="4"/>
      <c r="B592" s="4"/>
      <c r="C592" s="64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19"/>
      <c r="U592" s="62"/>
      <c r="V592" s="62"/>
      <c r="W592" s="62"/>
      <c r="X592" s="4"/>
      <c r="Y592" s="19"/>
      <c r="Z592" s="4"/>
      <c r="AA592" s="4"/>
      <c r="AB592" s="4"/>
      <c r="AC592" s="4"/>
      <c r="AD592" s="4"/>
      <c r="AE592" s="4"/>
      <c r="AF592" s="19"/>
      <c r="AG592" s="4"/>
      <c r="AH592" s="4"/>
      <c r="AI592" s="4"/>
      <c r="AJ592" s="4"/>
      <c r="AK592" s="4"/>
      <c r="AL592" s="62"/>
      <c r="AM592" s="19"/>
      <c r="AN592" s="4"/>
      <c r="AO592" s="4"/>
      <c r="AP592" s="4"/>
      <c r="AQ592" s="63"/>
      <c r="AR592" s="63"/>
      <c r="AS592" s="63"/>
      <c r="AT592" s="63"/>
      <c r="AU592" s="63"/>
      <c r="AV592" s="63"/>
      <c r="AW592" s="4"/>
      <c r="AX592" s="62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>
      <c r="A593" s="4"/>
      <c r="B593" s="4"/>
      <c r="C593" s="64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19"/>
      <c r="U593" s="62"/>
      <c r="V593" s="62"/>
      <c r="W593" s="62"/>
      <c r="X593" s="4"/>
      <c r="Y593" s="19"/>
      <c r="Z593" s="4"/>
      <c r="AA593" s="4"/>
      <c r="AB593" s="4"/>
      <c r="AC593" s="4"/>
      <c r="AD593" s="4"/>
      <c r="AE593" s="4"/>
      <c r="AF593" s="19"/>
      <c r="AG593" s="4"/>
      <c r="AH593" s="4"/>
      <c r="AI593" s="4"/>
      <c r="AJ593" s="4"/>
      <c r="AK593" s="4"/>
      <c r="AL593" s="62"/>
      <c r="AM593" s="19"/>
      <c r="AN593" s="4"/>
      <c r="AO593" s="4"/>
      <c r="AP593" s="4"/>
      <c r="AQ593" s="63"/>
      <c r="AR593" s="63"/>
      <c r="AS593" s="63"/>
      <c r="AT593" s="63"/>
      <c r="AU593" s="63"/>
      <c r="AV593" s="63"/>
      <c r="AW593" s="4"/>
      <c r="AX593" s="62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>
      <c r="A594" s="4"/>
      <c r="B594" s="4"/>
      <c r="C594" s="64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19"/>
      <c r="U594" s="62"/>
      <c r="V594" s="62"/>
      <c r="W594" s="62"/>
      <c r="X594" s="4"/>
      <c r="Y594" s="19"/>
      <c r="Z594" s="4"/>
      <c r="AA594" s="4"/>
      <c r="AB594" s="4"/>
      <c r="AC594" s="4"/>
      <c r="AD594" s="4"/>
      <c r="AE594" s="4"/>
      <c r="AF594" s="19"/>
      <c r="AG594" s="4"/>
      <c r="AH594" s="4"/>
      <c r="AI594" s="4"/>
      <c r="AJ594" s="4"/>
      <c r="AK594" s="4"/>
      <c r="AL594" s="62"/>
      <c r="AM594" s="19"/>
      <c r="AN594" s="4"/>
      <c r="AO594" s="4"/>
      <c r="AP594" s="4"/>
      <c r="AQ594" s="63"/>
      <c r="AR594" s="63"/>
      <c r="AS594" s="63"/>
      <c r="AT594" s="63"/>
      <c r="AU594" s="63"/>
      <c r="AV594" s="63"/>
      <c r="AW594" s="4"/>
      <c r="AX594" s="62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>
      <c r="A595" s="4"/>
      <c r="B595" s="4"/>
      <c r="C595" s="64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19"/>
      <c r="U595" s="62"/>
      <c r="V595" s="62"/>
      <c r="W595" s="62"/>
      <c r="X595" s="4"/>
      <c r="Y595" s="19"/>
      <c r="Z595" s="4"/>
      <c r="AA595" s="4"/>
      <c r="AB595" s="4"/>
      <c r="AC595" s="4"/>
      <c r="AD595" s="4"/>
      <c r="AE595" s="4"/>
      <c r="AF595" s="19"/>
      <c r="AG595" s="4"/>
      <c r="AH595" s="4"/>
      <c r="AI595" s="4"/>
      <c r="AJ595" s="4"/>
      <c r="AK595" s="4"/>
      <c r="AL595" s="62"/>
      <c r="AM595" s="19"/>
      <c r="AN595" s="4"/>
      <c r="AO595" s="4"/>
      <c r="AP595" s="4"/>
      <c r="AQ595" s="63"/>
      <c r="AR595" s="63"/>
      <c r="AS595" s="63"/>
      <c r="AT595" s="63"/>
      <c r="AU595" s="63"/>
      <c r="AV595" s="63"/>
      <c r="AW595" s="4"/>
      <c r="AX595" s="62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>
      <c r="A596" s="4"/>
      <c r="B596" s="4"/>
      <c r="C596" s="64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19"/>
      <c r="U596" s="62"/>
      <c r="V596" s="62"/>
      <c r="W596" s="62"/>
      <c r="X596" s="4"/>
      <c r="Y596" s="19"/>
      <c r="Z596" s="4"/>
      <c r="AA596" s="4"/>
      <c r="AB596" s="4"/>
      <c r="AC596" s="4"/>
      <c r="AD596" s="4"/>
      <c r="AE596" s="4"/>
      <c r="AF596" s="19"/>
      <c r="AG596" s="4"/>
      <c r="AH596" s="4"/>
      <c r="AI596" s="4"/>
      <c r="AJ596" s="4"/>
      <c r="AK596" s="4"/>
      <c r="AL596" s="62"/>
      <c r="AM596" s="19"/>
      <c r="AN596" s="4"/>
      <c r="AO596" s="4"/>
      <c r="AP596" s="4"/>
      <c r="AQ596" s="63"/>
      <c r="AR596" s="63"/>
      <c r="AS596" s="63"/>
      <c r="AT596" s="63"/>
      <c r="AU596" s="63"/>
      <c r="AV596" s="63"/>
      <c r="AW596" s="4"/>
      <c r="AX596" s="62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>
      <c r="A597" s="4"/>
      <c r="B597" s="4"/>
      <c r="C597" s="64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19"/>
      <c r="U597" s="62"/>
      <c r="V597" s="62"/>
      <c r="W597" s="62"/>
      <c r="X597" s="4"/>
      <c r="Y597" s="19"/>
      <c r="Z597" s="4"/>
      <c r="AA597" s="4"/>
      <c r="AB597" s="4"/>
      <c r="AC597" s="4"/>
      <c r="AD597" s="4"/>
      <c r="AE597" s="4"/>
      <c r="AF597" s="19"/>
      <c r="AG597" s="4"/>
      <c r="AH597" s="4"/>
      <c r="AI597" s="4"/>
      <c r="AJ597" s="4"/>
      <c r="AK597" s="4"/>
      <c r="AL597" s="62"/>
      <c r="AM597" s="19"/>
      <c r="AN597" s="4"/>
      <c r="AO597" s="4"/>
      <c r="AP597" s="4"/>
      <c r="AQ597" s="63"/>
      <c r="AR597" s="63"/>
      <c r="AS597" s="63"/>
      <c r="AT597" s="63"/>
      <c r="AU597" s="63"/>
      <c r="AV597" s="63"/>
      <c r="AW597" s="4"/>
      <c r="AX597" s="62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>
      <c r="A598" s="4"/>
      <c r="B598" s="4"/>
      <c r="C598" s="64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19"/>
      <c r="U598" s="62"/>
      <c r="V598" s="62"/>
      <c r="W598" s="62"/>
      <c r="X598" s="4"/>
      <c r="Y598" s="19"/>
      <c r="Z598" s="4"/>
      <c r="AA598" s="4"/>
      <c r="AB598" s="4"/>
      <c r="AC598" s="4"/>
      <c r="AD598" s="4"/>
      <c r="AE598" s="4"/>
      <c r="AF598" s="19"/>
      <c r="AG598" s="4"/>
      <c r="AH598" s="4"/>
      <c r="AI598" s="4"/>
      <c r="AJ598" s="4"/>
      <c r="AK598" s="4"/>
      <c r="AL598" s="62"/>
      <c r="AM598" s="19"/>
      <c r="AN598" s="4"/>
      <c r="AO598" s="4"/>
      <c r="AP598" s="4"/>
      <c r="AQ598" s="63"/>
      <c r="AR598" s="63"/>
      <c r="AS598" s="63"/>
      <c r="AT598" s="63"/>
      <c r="AU598" s="63"/>
      <c r="AV598" s="63"/>
      <c r="AW598" s="4"/>
      <c r="AX598" s="62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>
      <c r="A599" s="4"/>
      <c r="B599" s="4"/>
      <c r="C599" s="64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19"/>
      <c r="U599" s="62"/>
      <c r="V599" s="62"/>
      <c r="W599" s="62"/>
      <c r="X599" s="4"/>
      <c r="Y599" s="19"/>
      <c r="Z599" s="4"/>
      <c r="AA599" s="4"/>
      <c r="AB599" s="4"/>
      <c r="AC599" s="4"/>
      <c r="AD599" s="4"/>
      <c r="AE599" s="4"/>
      <c r="AF599" s="19"/>
      <c r="AG599" s="4"/>
      <c r="AH599" s="4"/>
      <c r="AI599" s="4"/>
      <c r="AJ599" s="4"/>
      <c r="AK599" s="4"/>
      <c r="AL599" s="62"/>
      <c r="AM599" s="19"/>
      <c r="AN599" s="4"/>
      <c r="AO599" s="4"/>
      <c r="AP599" s="4"/>
      <c r="AQ599" s="63"/>
      <c r="AR599" s="63"/>
      <c r="AS599" s="63"/>
      <c r="AT599" s="63"/>
      <c r="AU599" s="63"/>
      <c r="AV599" s="63"/>
      <c r="AW599" s="4"/>
      <c r="AX599" s="62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>
      <c r="A600" s="4"/>
      <c r="B600" s="4"/>
      <c r="C600" s="64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19"/>
      <c r="U600" s="62"/>
      <c r="V600" s="62"/>
      <c r="W600" s="62"/>
      <c r="X600" s="4"/>
      <c r="Y600" s="19"/>
      <c r="Z600" s="4"/>
      <c r="AA600" s="4"/>
      <c r="AB600" s="4"/>
      <c r="AC600" s="4"/>
      <c r="AD600" s="4"/>
      <c r="AE600" s="4"/>
      <c r="AF600" s="19"/>
      <c r="AG600" s="4"/>
      <c r="AH600" s="4"/>
      <c r="AI600" s="4"/>
      <c r="AJ600" s="4"/>
      <c r="AK600" s="4"/>
      <c r="AL600" s="62"/>
      <c r="AM600" s="19"/>
      <c r="AN600" s="4"/>
      <c r="AO600" s="4"/>
      <c r="AP600" s="4"/>
      <c r="AQ600" s="63"/>
      <c r="AR600" s="63"/>
      <c r="AS600" s="63"/>
      <c r="AT600" s="63"/>
      <c r="AU600" s="63"/>
      <c r="AV600" s="63"/>
      <c r="AW600" s="4"/>
      <c r="AX600" s="62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>
      <c r="A601" s="4"/>
      <c r="B601" s="4"/>
      <c r="C601" s="64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19"/>
      <c r="U601" s="62"/>
      <c r="V601" s="62"/>
      <c r="W601" s="62"/>
      <c r="X601" s="4"/>
      <c r="Y601" s="19"/>
      <c r="Z601" s="4"/>
      <c r="AA601" s="4"/>
      <c r="AB601" s="4"/>
      <c r="AC601" s="4"/>
      <c r="AD601" s="4"/>
      <c r="AE601" s="4"/>
      <c r="AF601" s="19"/>
      <c r="AG601" s="4"/>
      <c r="AH601" s="4"/>
      <c r="AI601" s="4"/>
      <c r="AJ601" s="4"/>
      <c r="AK601" s="4"/>
      <c r="AL601" s="62"/>
      <c r="AM601" s="19"/>
      <c r="AN601" s="4"/>
      <c r="AO601" s="4"/>
      <c r="AP601" s="4"/>
      <c r="AQ601" s="63"/>
      <c r="AR601" s="63"/>
      <c r="AS601" s="63"/>
      <c r="AT601" s="63"/>
      <c r="AU601" s="63"/>
      <c r="AV601" s="63"/>
      <c r="AW601" s="4"/>
      <c r="AX601" s="62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>
      <c r="A602" s="4"/>
      <c r="B602" s="4"/>
      <c r="C602" s="64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19"/>
      <c r="U602" s="62"/>
      <c r="V602" s="62"/>
      <c r="W602" s="62"/>
      <c r="X602" s="4"/>
      <c r="Y602" s="19"/>
      <c r="Z602" s="4"/>
      <c r="AA602" s="4"/>
      <c r="AB602" s="4"/>
      <c r="AC602" s="4"/>
      <c r="AD602" s="4"/>
      <c r="AE602" s="4"/>
      <c r="AF602" s="19"/>
      <c r="AG602" s="4"/>
      <c r="AH602" s="4"/>
      <c r="AI602" s="4"/>
      <c r="AJ602" s="4"/>
      <c r="AK602" s="4"/>
      <c r="AL602" s="62"/>
      <c r="AM602" s="19"/>
      <c r="AN602" s="4"/>
      <c r="AO602" s="4"/>
      <c r="AP602" s="4"/>
      <c r="AQ602" s="63"/>
      <c r="AR602" s="63"/>
      <c r="AS602" s="63"/>
      <c r="AT602" s="63"/>
      <c r="AU602" s="63"/>
      <c r="AV602" s="63"/>
      <c r="AW602" s="4"/>
      <c r="AX602" s="62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>
      <c r="A603" s="4"/>
      <c r="B603" s="4"/>
      <c r="C603" s="64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19"/>
      <c r="U603" s="62"/>
      <c r="V603" s="62"/>
      <c r="W603" s="62"/>
      <c r="X603" s="4"/>
      <c r="Y603" s="19"/>
      <c r="Z603" s="4"/>
      <c r="AA603" s="4"/>
      <c r="AB603" s="4"/>
      <c r="AC603" s="4"/>
      <c r="AD603" s="4"/>
      <c r="AE603" s="4"/>
      <c r="AF603" s="19"/>
      <c r="AG603" s="4"/>
      <c r="AH603" s="4"/>
      <c r="AI603" s="4"/>
      <c r="AJ603" s="4"/>
      <c r="AK603" s="4"/>
      <c r="AL603" s="62"/>
      <c r="AM603" s="19"/>
      <c r="AN603" s="4"/>
      <c r="AO603" s="4"/>
      <c r="AP603" s="4"/>
      <c r="AQ603" s="63"/>
      <c r="AR603" s="63"/>
      <c r="AS603" s="63"/>
      <c r="AT603" s="63"/>
      <c r="AU603" s="63"/>
      <c r="AV603" s="63"/>
      <c r="AW603" s="4"/>
      <c r="AX603" s="62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>
      <c r="A604" s="4"/>
      <c r="B604" s="4"/>
      <c r="C604" s="64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19"/>
      <c r="U604" s="62"/>
      <c r="V604" s="62"/>
      <c r="W604" s="62"/>
      <c r="X604" s="4"/>
      <c r="Y604" s="19"/>
      <c r="Z604" s="4"/>
      <c r="AA604" s="4"/>
      <c r="AB604" s="4"/>
      <c r="AC604" s="4"/>
      <c r="AD604" s="4"/>
      <c r="AE604" s="4"/>
      <c r="AF604" s="19"/>
      <c r="AG604" s="4"/>
      <c r="AH604" s="4"/>
      <c r="AI604" s="4"/>
      <c r="AJ604" s="4"/>
      <c r="AK604" s="4"/>
      <c r="AL604" s="62"/>
      <c r="AM604" s="19"/>
      <c r="AN604" s="4"/>
      <c r="AO604" s="4"/>
      <c r="AP604" s="4"/>
      <c r="AQ604" s="63"/>
      <c r="AR604" s="63"/>
      <c r="AS604" s="63"/>
      <c r="AT604" s="63"/>
      <c r="AU604" s="63"/>
      <c r="AV604" s="63"/>
      <c r="AW604" s="4"/>
      <c r="AX604" s="62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>
      <c r="A605" s="4"/>
      <c r="B605" s="4"/>
      <c r="C605" s="64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19"/>
      <c r="U605" s="62"/>
      <c r="V605" s="62"/>
      <c r="W605" s="62"/>
      <c r="X605" s="4"/>
      <c r="Y605" s="19"/>
      <c r="Z605" s="4"/>
      <c r="AA605" s="4"/>
      <c r="AB605" s="4"/>
      <c r="AC605" s="4"/>
      <c r="AD605" s="4"/>
      <c r="AE605" s="4"/>
      <c r="AF605" s="19"/>
      <c r="AG605" s="4"/>
      <c r="AH605" s="4"/>
      <c r="AI605" s="4"/>
      <c r="AJ605" s="4"/>
      <c r="AK605" s="4"/>
      <c r="AL605" s="62"/>
      <c r="AM605" s="19"/>
      <c r="AN605" s="4"/>
      <c r="AO605" s="4"/>
      <c r="AP605" s="4"/>
      <c r="AQ605" s="63"/>
      <c r="AR605" s="63"/>
      <c r="AS605" s="63"/>
      <c r="AT605" s="63"/>
      <c r="AU605" s="63"/>
      <c r="AV605" s="63"/>
      <c r="AW605" s="4"/>
      <c r="AX605" s="62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>
      <c r="A606" s="4"/>
      <c r="B606" s="4"/>
      <c r="C606" s="64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19"/>
      <c r="U606" s="62"/>
      <c r="V606" s="62"/>
      <c r="W606" s="62"/>
      <c r="X606" s="4"/>
      <c r="Y606" s="19"/>
      <c r="Z606" s="4"/>
      <c r="AA606" s="4"/>
      <c r="AB606" s="4"/>
      <c r="AC606" s="4"/>
      <c r="AD606" s="4"/>
      <c r="AE606" s="4"/>
      <c r="AF606" s="19"/>
      <c r="AG606" s="4"/>
      <c r="AH606" s="4"/>
      <c r="AI606" s="4"/>
      <c r="AJ606" s="4"/>
      <c r="AK606" s="4"/>
      <c r="AL606" s="62"/>
      <c r="AM606" s="19"/>
      <c r="AN606" s="4"/>
      <c r="AO606" s="4"/>
      <c r="AP606" s="4"/>
      <c r="AQ606" s="63"/>
      <c r="AR606" s="63"/>
      <c r="AS606" s="63"/>
      <c r="AT606" s="63"/>
      <c r="AU606" s="63"/>
      <c r="AV606" s="63"/>
      <c r="AW606" s="4"/>
      <c r="AX606" s="62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>
      <c r="A607" s="4"/>
      <c r="B607" s="4"/>
      <c r="C607" s="64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19"/>
      <c r="U607" s="62"/>
      <c r="V607" s="62"/>
      <c r="W607" s="62"/>
      <c r="X607" s="4"/>
      <c r="Y607" s="19"/>
      <c r="Z607" s="4"/>
      <c r="AA607" s="4"/>
      <c r="AB607" s="4"/>
      <c r="AC607" s="4"/>
      <c r="AD607" s="4"/>
      <c r="AE607" s="4"/>
      <c r="AF607" s="19"/>
      <c r="AG607" s="4"/>
      <c r="AH607" s="4"/>
      <c r="AI607" s="4"/>
      <c r="AJ607" s="4"/>
      <c r="AK607" s="4"/>
      <c r="AL607" s="62"/>
      <c r="AM607" s="19"/>
      <c r="AN607" s="4"/>
      <c r="AO607" s="4"/>
      <c r="AP607" s="4"/>
      <c r="AQ607" s="63"/>
      <c r="AR607" s="63"/>
      <c r="AS607" s="63"/>
      <c r="AT607" s="63"/>
      <c r="AU607" s="63"/>
      <c r="AV607" s="63"/>
      <c r="AW607" s="4"/>
      <c r="AX607" s="62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>
      <c r="A608" s="4"/>
      <c r="B608" s="4"/>
      <c r="C608" s="64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19"/>
      <c r="U608" s="62"/>
      <c r="V608" s="62"/>
      <c r="W608" s="62"/>
      <c r="X608" s="4"/>
      <c r="Y608" s="19"/>
      <c r="Z608" s="4"/>
      <c r="AA608" s="4"/>
      <c r="AB608" s="4"/>
      <c r="AC608" s="4"/>
      <c r="AD608" s="4"/>
      <c r="AE608" s="4"/>
      <c r="AF608" s="19"/>
      <c r="AG608" s="4"/>
      <c r="AH608" s="4"/>
      <c r="AI608" s="4"/>
      <c r="AJ608" s="4"/>
      <c r="AK608" s="4"/>
      <c r="AL608" s="62"/>
      <c r="AM608" s="19"/>
      <c r="AN608" s="4"/>
      <c r="AO608" s="4"/>
      <c r="AP608" s="4"/>
      <c r="AQ608" s="63"/>
      <c r="AR608" s="63"/>
      <c r="AS608" s="63"/>
      <c r="AT608" s="63"/>
      <c r="AU608" s="63"/>
      <c r="AV608" s="63"/>
      <c r="AW608" s="4"/>
      <c r="AX608" s="62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>
      <c r="A609" s="4"/>
      <c r="B609" s="4"/>
      <c r="C609" s="64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19"/>
      <c r="U609" s="62"/>
      <c r="V609" s="62"/>
      <c r="W609" s="62"/>
      <c r="X609" s="4"/>
      <c r="Y609" s="19"/>
      <c r="Z609" s="4"/>
      <c r="AA609" s="4"/>
      <c r="AB609" s="4"/>
      <c r="AC609" s="4"/>
      <c r="AD609" s="4"/>
      <c r="AE609" s="4"/>
      <c r="AF609" s="19"/>
      <c r="AG609" s="4"/>
      <c r="AH609" s="4"/>
      <c r="AI609" s="4"/>
      <c r="AJ609" s="4"/>
      <c r="AK609" s="4"/>
      <c r="AL609" s="62"/>
      <c r="AM609" s="19"/>
      <c r="AN609" s="4"/>
      <c r="AO609" s="4"/>
      <c r="AP609" s="4"/>
      <c r="AQ609" s="63"/>
      <c r="AR609" s="63"/>
      <c r="AS609" s="63"/>
      <c r="AT609" s="63"/>
      <c r="AU609" s="63"/>
      <c r="AV609" s="63"/>
      <c r="AW609" s="4"/>
      <c r="AX609" s="62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>
      <c r="A610" s="4"/>
      <c r="B610" s="4"/>
      <c r="C610" s="64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19"/>
      <c r="U610" s="62"/>
      <c r="V610" s="62"/>
      <c r="W610" s="62"/>
      <c r="X610" s="4"/>
      <c r="Y610" s="19"/>
      <c r="Z610" s="4"/>
      <c r="AA610" s="4"/>
      <c r="AB610" s="4"/>
      <c r="AC610" s="4"/>
      <c r="AD610" s="4"/>
      <c r="AE610" s="4"/>
      <c r="AF610" s="19"/>
      <c r="AG610" s="4"/>
      <c r="AH610" s="4"/>
      <c r="AI610" s="4"/>
      <c r="AJ610" s="4"/>
      <c r="AK610" s="4"/>
      <c r="AL610" s="62"/>
      <c r="AM610" s="19"/>
      <c r="AN610" s="4"/>
      <c r="AO610" s="4"/>
      <c r="AP610" s="4"/>
      <c r="AQ610" s="63"/>
      <c r="AR610" s="63"/>
      <c r="AS610" s="63"/>
      <c r="AT610" s="63"/>
      <c r="AU610" s="63"/>
      <c r="AV610" s="63"/>
      <c r="AW610" s="4"/>
      <c r="AX610" s="62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>
      <c r="A611" s="4"/>
      <c r="B611" s="4"/>
      <c r="C611" s="64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19"/>
      <c r="U611" s="62"/>
      <c r="V611" s="62"/>
      <c r="W611" s="62"/>
      <c r="X611" s="4"/>
      <c r="Y611" s="19"/>
      <c r="Z611" s="4"/>
      <c r="AA611" s="4"/>
      <c r="AB611" s="4"/>
      <c r="AC611" s="4"/>
      <c r="AD611" s="4"/>
      <c r="AE611" s="4"/>
      <c r="AF611" s="19"/>
      <c r="AG611" s="4"/>
      <c r="AH611" s="4"/>
      <c r="AI611" s="4"/>
      <c r="AJ611" s="4"/>
      <c r="AK611" s="4"/>
      <c r="AL611" s="62"/>
      <c r="AM611" s="19"/>
      <c r="AN611" s="4"/>
      <c r="AO611" s="4"/>
      <c r="AP611" s="4"/>
      <c r="AQ611" s="63"/>
      <c r="AR611" s="63"/>
      <c r="AS611" s="63"/>
      <c r="AT611" s="63"/>
      <c r="AU611" s="63"/>
      <c r="AV611" s="63"/>
      <c r="AW611" s="4"/>
      <c r="AX611" s="62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>
      <c r="A612" s="4"/>
      <c r="B612" s="4"/>
      <c r="C612" s="64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19"/>
      <c r="U612" s="62"/>
      <c r="V612" s="62"/>
      <c r="W612" s="62"/>
      <c r="X612" s="4"/>
      <c r="Y612" s="19"/>
      <c r="Z612" s="4"/>
      <c r="AA612" s="4"/>
      <c r="AB612" s="4"/>
      <c r="AC612" s="4"/>
      <c r="AD612" s="4"/>
      <c r="AE612" s="4"/>
      <c r="AF612" s="19"/>
      <c r="AG612" s="4"/>
      <c r="AH612" s="4"/>
      <c r="AI612" s="4"/>
      <c r="AJ612" s="4"/>
      <c r="AK612" s="4"/>
      <c r="AL612" s="62"/>
      <c r="AM612" s="19"/>
      <c r="AN612" s="4"/>
      <c r="AO612" s="4"/>
      <c r="AP612" s="4"/>
      <c r="AQ612" s="63"/>
      <c r="AR612" s="63"/>
      <c r="AS612" s="63"/>
      <c r="AT612" s="63"/>
      <c r="AU612" s="63"/>
      <c r="AV612" s="63"/>
      <c r="AW612" s="4"/>
      <c r="AX612" s="62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>
      <c r="A613" s="4"/>
      <c r="B613" s="4"/>
      <c r="C613" s="64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19"/>
      <c r="U613" s="62"/>
      <c r="V613" s="62"/>
      <c r="W613" s="62"/>
      <c r="X613" s="4"/>
      <c r="Y613" s="19"/>
      <c r="Z613" s="4"/>
      <c r="AA613" s="4"/>
      <c r="AB613" s="4"/>
      <c r="AC613" s="4"/>
      <c r="AD613" s="4"/>
      <c r="AE613" s="4"/>
      <c r="AF613" s="19"/>
      <c r="AG613" s="4"/>
      <c r="AH613" s="4"/>
      <c r="AI613" s="4"/>
      <c r="AJ613" s="4"/>
      <c r="AK613" s="4"/>
      <c r="AL613" s="62"/>
      <c r="AM613" s="19"/>
      <c r="AN613" s="4"/>
      <c r="AO613" s="4"/>
      <c r="AP613" s="4"/>
      <c r="AQ613" s="63"/>
      <c r="AR613" s="63"/>
      <c r="AS613" s="63"/>
      <c r="AT613" s="63"/>
      <c r="AU613" s="63"/>
      <c r="AV613" s="63"/>
      <c r="AW613" s="4"/>
      <c r="AX613" s="62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>
      <c r="A614" s="4"/>
      <c r="B614" s="4"/>
      <c r="C614" s="64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19"/>
      <c r="U614" s="62"/>
      <c r="V614" s="62"/>
      <c r="W614" s="62"/>
      <c r="X614" s="4"/>
      <c r="Y614" s="19"/>
      <c r="Z614" s="4"/>
      <c r="AA614" s="4"/>
      <c r="AB614" s="4"/>
      <c r="AC614" s="4"/>
      <c r="AD614" s="4"/>
      <c r="AE614" s="4"/>
      <c r="AF614" s="19"/>
      <c r="AG614" s="4"/>
      <c r="AH614" s="4"/>
      <c r="AI614" s="4"/>
      <c r="AJ614" s="4"/>
      <c r="AK614" s="4"/>
      <c r="AL614" s="62"/>
      <c r="AM614" s="19"/>
      <c r="AN614" s="4"/>
      <c r="AO614" s="4"/>
      <c r="AP614" s="4"/>
      <c r="AQ614" s="63"/>
      <c r="AR614" s="63"/>
      <c r="AS614" s="63"/>
      <c r="AT614" s="63"/>
      <c r="AU614" s="63"/>
      <c r="AV614" s="63"/>
      <c r="AW614" s="4"/>
      <c r="AX614" s="62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>
      <c r="A615" s="4"/>
      <c r="B615" s="4"/>
      <c r="C615" s="64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19"/>
      <c r="U615" s="62"/>
      <c r="V615" s="62"/>
      <c r="W615" s="62"/>
      <c r="X615" s="4"/>
      <c r="Y615" s="19"/>
      <c r="Z615" s="4"/>
      <c r="AA615" s="4"/>
      <c r="AB615" s="4"/>
      <c r="AC615" s="4"/>
      <c r="AD615" s="4"/>
      <c r="AE615" s="4"/>
      <c r="AF615" s="19"/>
      <c r="AG615" s="4"/>
      <c r="AH615" s="4"/>
      <c r="AI615" s="4"/>
      <c r="AJ615" s="4"/>
      <c r="AK615" s="4"/>
      <c r="AL615" s="62"/>
      <c r="AM615" s="19"/>
      <c r="AN615" s="4"/>
      <c r="AO615" s="4"/>
      <c r="AP615" s="4"/>
      <c r="AQ615" s="63"/>
      <c r="AR615" s="63"/>
      <c r="AS615" s="63"/>
      <c r="AT615" s="63"/>
      <c r="AU615" s="63"/>
      <c r="AV615" s="63"/>
      <c r="AW615" s="4"/>
      <c r="AX615" s="62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>
      <c r="A616" s="4"/>
      <c r="B616" s="4"/>
      <c r="C616" s="64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19"/>
      <c r="U616" s="62"/>
      <c r="V616" s="62"/>
      <c r="W616" s="62"/>
      <c r="X616" s="4"/>
      <c r="Y616" s="19"/>
      <c r="Z616" s="4"/>
      <c r="AA616" s="4"/>
      <c r="AB616" s="4"/>
      <c r="AC616" s="4"/>
      <c r="AD616" s="4"/>
      <c r="AE616" s="4"/>
      <c r="AF616" s="19"/>
      <c r="AG616" s="4"/>
      <c r="AH616" s="4"/>
      <c r="AI616" s="4"/>
      <c r="AJ616" s="4"/>
      <c r="AK616" s="4"/>
      <c r="AL616" s="62"/>
      <c r="AM616" s="19"/>
      <c r="AN616" s="4"/>
      <c r="AO616" s="4"/>
      <c r="AP616" s="4"/>
      <c r="AQ616" s="63"/>
      <c r="AR616" s="63"/>
      <c r="AS616" s="63"/>
      <c r="AT616" s="63"/>
      <c r="AU616" s="63"/>
      <c r="AV616" s="63"/>
      <c r="AW616" s="4"/>
      <c r="AX616" s="62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>
      <c r="A617" s="4"/>
      <c r="B617" s="4"/>
      <c r="C617" s="64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19"/>
      <c r="U617" s="62"/>
      <c r="V617" s="62"/>
      <c r="W617" s="62"/>
      <c r="X617" s="4"/>
      <c r="Y617" s="19"/>
      <c r="Z617" s="4"/>
      <c r="AA617" s="4"/>
      <c r="AB617" s="4"/>
      <c r="AC617" s="4"/>
      <c r="AD617" s="4"/>
      <c r="AE617" s="4"/>
      <c r="AF617" s="19"/>
      <c r="AG617" s="4"/>
      <c r="AH617" s="4"/>
      <c r="AI617" s="4"/>
      <c r="AJ617" s="4"/>
      <c r="AK617" s="4"/>
      <c r="AL617" s="62"/>
      <c r="AM617" s="19"/>
      <c r="AN617" s="4"/>
      <c r="AO617" s="4"/>
      <c r="AP617" s="4"/>
      <c r="AQ617" s="63"/>
      <c r="AR617" s="63"/>
      <c r="AS617" s="63"/>
      <c r="AT617" s="63"/>
      <c r="AU617" s="63"/>
      <c r="AV617" s="63"/>
      <c r="AW617" s="4"/>
      <c r="AX617" s="62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>
      <c r="A618" s="4"/>
      <c r="B618" s="4"/>
      <c r="C618" s="64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19"/>
      <c r="U618" s="62"/>
      <c r="V618" s="62"/>
      <c r="W618" s="62"/>
      <c r="X618" s="4"/>
      <c r="Y618" s="19"/>
      <c r="Z618" s="4"/>
      <c r="AA618" s="4"/>
      <c r="AB618" s="4"/>
      <c r="AC618" s="4"/>
      <c r="AD618" s="4"/>
      <c r="AE618" s="4"/>
      <c r="AF618" s="19"/>
      <c r="AG618" s="4"/>
      <c r="AH618" s="4"/>
      <c r="AI618" s="4"/>
      <c r="AJ618" s="4"/>
      <c r="AK618" s="4"/>
      <c r="AL618" s="62"/>
      <c r="AM618" s="19"/>
      <c r="AN618" s="4"/>
      <c r="AO618" s="4"/>
      <c r="AP618" s="4"/>
      <c r="AQ618" s="63"/>
      <c r="AR618" s="63"/>
      <c r="AS618" s="63"/>
      <c r="AT618" s="63"/>
      <c r="AU618" s="63"/>
      <c r="AV618" s="63"/>
      <c r="AW618" s="4"/>
      <c r="AX618" s="62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>
      <c r="A619" s="4"/>
      <c r="B619" s="4"/>
      <c r="C619" s="64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19"/>
      <c r="U619" s="62"/>
      <c r="V619" s="62"/>
      <c r="W619" s="62"/>
      <c r="X619" s="4"/>
      <c r="Y619" s="19"/>
      <c r="Z619" s="4"/>
      <c r="AA619" s="4"/>
      <c r="AB619" s="4"/>
      <c r="AC619" s="4"/>
      <c r="AD619" s="4"/>
      <c r="AE619" s="4"/>
      <c r="AF619" s="19"/>
      <c r="AG619" s="4"/>
      <c r="AH619" s="4"/>
      <c r="AI619" s="4"/>
      <c r="AJ619" s="4"/>
      <c r="AK619" s="4"/>
      <c r="AL619" s="62"/>
      <c r="AM619" s="19"/>
      <c r="AN619" s="4"/>
      <c r="AO619" s="4"/>
      <c r="AP619" s="4"/>
      <c r="AQ619" s="63"/>
      <c r="AR619" s="63"/>
      <c r="AS619" s="63"/>
      <c r="AT619" s="63"/>
      <c r="AU619" s="63"/>
      <c r="AV619" s="63"/>
      <c r="AW619" s="4"/>
      <c r="AX619" s="62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>
      <c r="A620" s="4"/>
      <c r="B620" s="4"/>
      <c r="C620" s="64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19"/>
      <c r="U620" s="62"/>
      <c r="V620" s="62"/>
      <c r="W620" s="62"/>
      <c r="X620" s="4"/>
      <c r="Y620" s="19"/>
      <c r="Z620" s="4"/>
      <c r="AA620" s="4"/>
      <c r="AB620" s="4"/>
      <c r="AC620" s="4"/>
      <c r="AD620" s="4"/>
      <c r="AE620" s="4"/>
      <c r="AF620" s="19"/>
      <c r="AG620" s="4"/>
      <c r="AH620" s="4"/>
      <c r="AI620" s="4"/>
      <c r="AJ620" s="4"/>
      <c r="AK620" s="4"/>
      <c r="AL620" s="62"/>
      <c r="AM620" s="19"/>
      <c r="AN620" s="4"/>
      <c r="AO620" s="4"/>
      <c r="AP620" s="4"/>
      <c r="AQ620" s="63"/>
      <c r="AR620" s="63"/>
      <c r="AS620" s="63"/>
      <c r="AT620" s="63"/>
      <c r="AU620" s="63"/>
      <c r="AV620" s="63"/>
      <c r="AW620" s="4"/>
      <c r="AX620" s="62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>
      <c r="A621" s="4"/>
      <c r="B621" s="4"/>
      <c r="C621" s="64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19"/>
      <c r="U621" s="62"/>
      <c r="V621" s="62"/>
      <c r="W621" s="62"/>
      <c r="X621" s="4"/>
      <c r="Y621" s="19"/>
      <c r="Z621" s="4"/>
      <c r="AA621" s="4"/>
      <c r="AB621" s="4"/>
      <c r="AC621" s="4"/>
      <c r="AD621" s="4"/>
      <c r="AE621" s="4"/>
      <c r="AF621" s="19"/>
      <c r="AG621" s="4"/>
      <c r="AH621" s="4"/>
      <c r="AI621" s="4"/>
      <c r="AJ621" s="4"/>
      <c r="AK621" s="4"/>
      <c r="AL621" s="62"/>
      <c r="AM621" s="19"/>
      <c r="AN621" s="4"/>
      <c r="AO621" s="4"/>
      <c r="AP621" s="4"/>
      <c r="AQ621" s="63"/>
      <c r="AR621" s="63"/>
      <c r="AS621" s="63"/>
      <c r="AT621" s="63"/>
      <c r="AU621" s="63"/>
      <c r="AV621" s="63"/>
      <c r="AW621" s="4"/>
      <c r="AX621" s="62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>
      <c r="A622" s="4"/>
      <c r="B622" s="4"/>
      <c r="C622" s="64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19"/>
      <c r="U622" s="62"/>
      <c r="V622" s="62"/>
      <c r="W622" s="62"/>
      <c r="X622" s="4"/>
      <c r="Y622" s="19"/>
      <c r="Z622" s="4"/>
      <c r="AA622" s="4"/>
      <c r="AB622" s="4"/>
      <c r="AC622" s="4"/>
      <c r="AD622" s="4"/>
      <c r="AE622" s="4"/>
      <c r="AF622" s="19"/>
      <c r="AG622" s="4"/>
      <c r="AH622" s="4"/>
      <c r="AI622" s="4"/>
      <c r="AJ622" s="4"/>
      <c r="AK622" s="4"/>
      <c r="AL622" s="62"/>
      <c r="AM622" s="19"/>
      <c r="AN622" s="4"/>
      <c r="AO622" s="4"/>
      <c r="AP622" s="4"/>
      <c r="AQ622" s="63"/>
      <c r="AR622" s="63"/>
      <c r="AS622" s="63"/>
      <c r="AT622" s="63"/>
      <c r="AU622" s="63"/>
      <c r="AV622" s="63"/>
      <c r="AW622" s="4"/>
      <c r="AX622" s="62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>
      <c r="A623" s="4"/>
      <c r="B623" s="4"/>
      <c r="C623" s="64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19"/>
      <c r="U623" s="62"/>
      <c r="V623" s="62"/>
      <c r="W623" s="62"/>
      <c r="X623" s="4"/>
      <c r="Y623" s="19"/>
      <c r="Z623" s="4"/>
      <c r="AA623" s="4"/>
      <c r="AB623" s="4"/>
      <c r="AC623" s="4"/>
      <c r="AD623" s="4"/>
      <c r="AE623" s="4"/>
      <c r="AF623" s="19"/>
      <c r="AG623" s="4"/>
      <c r="AH623" s="4"/>
      <c r="AI623" s="4"/>
      <c r="AJ623" s="4"/>
      <c r="AK623" s="4"/>
      <c r="AL623" s="62"/>
      <c r="AM623" s="19"/>
      <c r="AN623" s="4"/>
      <c r="AO623" s="4"/>
      <c r="AP623" s="4"/>
      <c r="AQ623" s="63"/>
      <c r="AR623" s="63"/>
      <c r="AS623" s="63"/>
      <c r="AT623" s="63"/>
      <c r="AU623" s="63"/>
      <c r="AV623" s="63"/>
      <c r="AW623" s="4"/>
      <c r="AX623" s="62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>
      <c r="A624" s="4"/>
      <c r="B624" s="4"/>
      <c r="C624" s="64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19"/>
      <c r="U624" s="62"/>
      <c r="V624" s="62"/>
      <c r="W624" s="62"/>
      <c r="X624" s="4"/>
      <c r="Y624" s="19"/>
      <c r="Z624" s="4"/>
      <c r="AA624" s="4"/>
      <c r="AB624" s="4"/>
      <c r="AC624" s="4"/>
      <c r="AD624" s="4"/>
      <c r="AE624" s="4"/>
      <c r="AF624" s="19"/>
      <c r="AG624" s="4"/>
      <c r="AH624" s="4"/>
      <c r="AI624" s="4"/>
      <c r="AJ624" s="4"/>
      <c r="AK624" s="4"/>
      <c r="AL624" s="62"/>
      <c r="AM624" s="19"/>
      <c r="AN624" s="4"/>
      <c r="AO624" s="4"/>
      <c r="AP624" s="4"/>
      <c r="AQ624" s="63"/>
      <c r="AR624" s="63"/>
      <c r="AS624" s="63"/>
      <c r="AT624" s="63"/>
      <c r="AU624" s="63"/>
      <c r="AV624" s="63"/>
      <c r="AW624" s="4"/>
      <c r="AX624" s="62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>
      <c r="A625" s="4"/>
      <c r="B625" s="4"/>
      <c r="C625" s="64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19"/>
      <c r="U625" s="62"/>
      <c r="V625" s="62"/>
      <c r="W625" s="62"/>
      <c r="X625" s="4"/>
      <c r="Y625" s="19"/>
      <c r="Z625" s="4"/>
      <c r="AA625" s="4"/>
      <c r="AB625" s="4"/>
      <c r="AC625" s="4"/>
      <c r="AD625" s="4"/>
      <c r="AE625" s="4"/>
      <c r="AF625" s="19"/>
      <c r="AG625" s="4"/>
      <c r="AH625" s="4"/>
      <c r="AI625" s="4"/>
      <c r="AJ625" s="4"/>
      <c r="AK625" s="4"/>
      <c r="AL625" s="62"/>
      <c r="AM625" s="19"/>
      <c r="AN625" s="4"/>
      <c r="AO625" s="4"/>
      <c r="AP625" s="4"/>
      <c r="AQ625" s="63"/>
      <c r="AR625" s="63"/>
      <c r="AS625" s="63"/>
      <c r="AT625" s="63"/>
      <c r="AU625" s="63"/>
      <c r="AV625" s="63"/>
      <c r="AW625" s="4"/>
      <c r="AX625" s="62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>
      <c r="A626" s="4"/>
      <c r="B626" s="4"/>
      <c r="C626" s="64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19"/>
      <c r="U626" s="62"/>
      <c r="V626" s="62"/>
      <c r="W626" s="62"/>
      <c r="X626" s="4"/>
      <c r="Y626" s="19"/>
      <c r="Z626" s="4"/>
      <c r="AA626" s="4"/>
      <c r="AB626" s="4"/>
      <c r="AC626" s="4"/>
      <c r="AD626" s="4"/>
      <c r="AE626" s="4"/>
      <c r="AF626" s="19"/>
      <c r="AG626" s="4"/>
      <c r="AH626" s="4"/>
      <c r="AI626" s="4"/>
      <c r="AJ626" s="4"/>
      <c r="AK626" s="4"/>
      <c r="AL626" s="62"/>
      <c r="AM626" s="19"/>
      <c r="AN626" s="4"/>
      <c r="AO626" s="4"/>
      <c r="AP626" s="4"/>
      <c r="AQ626" s="63"/>
      <c r="AR626" s="63"/>
      <c r="AS626" s="63"/>
      <c r="AT626" s="63"/>
      <c r="AU626" s="63"/>
      <c r="AV626" s="63"/>
      <c r="AW626" s="4"/>
      <c r="AX626" s="62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>
      <c r="A627" s="4"/>
      <c r="B627" s="4"/>
      <c r="C627" s="64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19"/>
      <c r="U627" s="62"/>
      <c r="V627" s="62"/>
      <c r="W627" s="62"/>
      <c r="X627" s="4"/>
      <c r="Y627" s="19"/>
      <c r="Z627" s="4"/>
      <c r="AA627" s="4"/>
      <c r="AB627" s="4"/>
      <c r="AC627" s="4"/>
      <c r="AD627" s="4"/>
      <c r="AE627" s="4"/>
      <c r="AF627" s="19"/>
      <c r="AG627" s="4"/>
      <c r="AH627" s="4"/>
      <c r="AI627" s="4"/>
      <c r="AJ627" s="4"/>
      <c r="AK627" s="4"/>
      <c r="AL627" s="62"/>
      <c r="AM627" s="19"/>
      <c r="AN627" s="4"/>
      <c r="AO627" s="4"/>
      <c r="AP627" s="4"/>
      <c r="AQ627" s="63"/>
      <c r="AR627" s="63"/>
      <c r="AS627" s="63"/>
      <c r="AT627" s="63"/>
      <c r="AU627" s="63"/>
      <c r="AV627" s="63"/>
      <c r="AW627" s="4"/>
      <c r="AX627" s="62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>
      <c r="A628" s="4"/>
      <c r="B628" s="4"/>
      <c r="C628" s="64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19"/>
      <c r="U628" s="62"/>
      <c r="V628" s="62"/>
      <c r="W628" s="62"/>
      <c r="X628" s="4"/>
      <c r="Y628" s="19"/>
      <c r="Z628" s="4"/>
      <c r="AA628" s="4"/>
      <c r="AB628" s="4"/>
      <c r="AC628" s="4"/>
      <c r="AD628" s="4"/>
      <c r="AE628" s="4"/>
      <c r="AF628" s="19"/>
      <c r="AG628" s="4"/>
      <c r="AH628" s="4"/>
      <c r="AI628" s="4"/>
      <c r="AJ628" s="4"/>
      <c r="AK628" s="4"/>
      <c r="AL628" s="62"/>
      <c r="AM628" s="19"/>
      <c r="AN628" s="4"/>
      <c r="AO628" s="4"/>
      <c r="AP628" s="4"/>
      <c r="AQ628" s="63"/>
      <c r="AR628" s="63"/>
      <c r="AS628" s="63"/>
      <c r="AT628" s="63"/>
      <c r="AU628" s="63"/>
      <c r="AV628" s="63"/>
      <c r="AW628" s="4"/>
      <c r="AX628" s="62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>
      <c r="A629" s="4"/>
      <c r="B629" s="4"/>
      <c r="C629" s="64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19"/>
      <c r="U629" s="62"/>
      <c r="V629" s="62"/>
      <c r="W629" s="62"/>
      <c r="X629" s="4"/>
      <c r="Y629" s="19"/>
      <c r="Z629" s="4"/>
      <c r="AA629" s="4"/>
      <c r="AB629" s="4"/>
      <c r="AC629" s="4"/>
      <c r="AD629" s="4"/>
      <c r="AE629" s="4"/>
      <c r="AF629" s="19"/>
      <c r="AG629" s="4"/>
      <c r="AH629" s="4"/>
      <c r="AI629" s="4"/>
      <c r="AJ629" s="4"/>
      <c r="AK629" s="4"/>
      <c r="AL629" s="62"/>
      <c r="AM629" s="19"/>
      <c r="AN629" s="4"/>
      <c r="AO629" s="4"/>
      <c r="AP629" s="4"/>
      <c r="AQ629" s="63"/>
      <c r="AR629" s="63"/>
      <c r="AS629" s="63"/>
      <c r="AT629" s="63"/>
      <c r="AU629" s="63"/>
      <c r="AV629" s="63"/>
      <c r="AW629" s="4"/>
      <c r="AX629" s="62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>
      <c r="A630" s="4"/>
      <c r="B630" s="4"/>
      <c r="C630" s="64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19"/>
      <c r="U630" s="62"/>
      <c r="V630" s="62"/>
      <c r="W630" s="62"/>
      <c r="X630" s="4"/>
      <c r="Y630" s="19"/>
      <c r="Z630" s="4"/>
      <c r="AA630" s="4"/>
      <c r="AB630" s="4"/>
      <c r="AC630" s="4"/>
      <c r="AD630" s="4"/>
      <c r="AE630" s="4"/>
      <c r="AF630" s="19"/>
      <c r="AG630" s="4"/>
      <c r="AH630" s="4"/>
      <c r="AI630" s="4"/>
      <c r="AJ630" s="4"/>
      <c r="AK630" s="4"/>
      <c r="AL630" s="62"/>
      <c r="AM630" s="19"/>
      <c r="AN630" s="4"/>
      <c r="AO630" s="4"/>
      <c r="AP630" s="4"/>
      <c r="AQ630" s="63"/>
      <c r="AR630" s="63"/>
      <c r="AS630" s="63"/>
      <c r="AT630" s="63"/>
      <c r="AU630" s="63"/>
      <c r="AV630" s="63"/>
      <c r="AW630" s="4"/>
      <c r="AX630" s="62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>
      <c r="A631" s="4"/>
      <c r="B631" s="4"/>
      <c r="C631" s="64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19"/>
      <c r="U631" s="62"/>
      <c r="V631" s="62"/>
      <c r="W631" s="62"/>
      <c r="X631" s="4"/>
      <c r="Y631" s="19"/>
      <c r="Z631" s="4"/>
      <c r="AA631" s="4"/>
      <c r="AB631" s="4"/>
      <c r="AC631" s="4"/>
      <c r="AD631" s="4"/>
      <c r="AE631" s="4"/>
      <c r="AF631" s="19"/>
      <c r="AG631" s="4"/>
      <c r="AH631" s="4"/>
      <c r="AI631" s="4"/>
      <c r="AJ631" s="4"/>
      <c r="AK631" s="4"/>
      <c r="AL631" s="62"/>
      <c r="AM631" s="19"/>
      <c r="AN631" s="4"/>
      <c r="AO631" s="4"/>
      <c r="AP631" s="4"/>
      <c r="AQ631" s="63"/>
      <c r="AR631" s="63"/>
      <c r="AS631" s="63"/>
      <c r="AT631" s="63"/>
      <c r="AU631" s="63"/>
      <c r="AV631" s="63"/>
      <c r="AW631" s="4"/>
      <c r="AX631" s="62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>
      <c r="A632" s="4"/>
      <c r="B632" s="4"/>
      <c r="C632" s="64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19"/>
      <c r="U632" s="62"/>
      <c r="V632" s="62"/>
      <c r="W632" s="62"/>
      <c r="X632" s="4"/>
      <c r="Y632" s="19"/>
      <c r="Z632" s="4"/>
      <c r="AA632" s="4"/>
      <c r="AB632" s="4"/>
      <c r="AC632" s="4"/>
      <c r="AD632" s="4"/>
      <c r="AE632" s="4"/>
      <c r="AF632" s="19"/>
      <c r="AG632" s="4"/>
      <c r="AH632" s="4"/>
      <c r="AI632" s="4"/>
      <c r="AJ632" s="4"/>
      <c r="AK632" s="4"/>
      <c r="AL632" s="62"/>
      <c r="AM632" s="19"/>
      <c r="AN632" s="4"/>
      <c r="AO632" s="4"/>
      <c r="AP632" s="4"/>
      <c r="AQ632" s="63"/>
      <c r="AR632" s="63"/>
      <c r="AS632" s="63"/>
      <c r="AT632" s="63"/>
      <c r="AU632" s="63"/>
      <c r="AV632" s="63"/>
      <c r="AW632" s="4"/>
      <c r="AX632" s="62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>
      <c r="A633" s="4"/>
      <c r="B633" s="4"/>
      <c r="C633" s="64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19"/>
      <c r="U633" s="62"/>
      <c r="V633" s="62"/>
      <c r="W633" s="62"/>
      <c r="X633" s="4"/>
      <c r="Y633" s="19"/>
      <c r="Z633" s="4"/>
      <c r="AA633" s="4"/>
      <c r="AB633" s="4"/>
      <c r="AC633" s="4"/>
      <c r="AD633" s="4"/>
      <c r="AE633" s="4"/>
      <c r="AF633" s="19"/>
      <c r="AG633" s="4"/>
      <c r="AH633" s="4"/>
      <c r="AI633" s="4"/>
      <c r="AJ633" s="4"/>
      <c r="AK633" s="4"/>
      <c r="AL633" s="62"/>
      <c r="AM633" s="19"/>
      <c r="AN633" s="4"/>
      <c r="AO633" s="4"/>
      <c r="AP633" s="4"/>
      <c r="AQ633" s="63"/>
      <c r="AR633" s="63"/>
      <c r="AS633" s="63"/>
      <c r="AT633" s="63"/>
      <c r="AU633" s="63"/>
      <c r="AV633" s="63"/>
      <c r="AW633" s="4"/>
      <c r="AX633" s="62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>
      <c r="A634" s="4"/>
      <c r="B634" s="4"/>
      <c r="C634" s="64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19"/>
      <c r="U634" s="62"/>
      <c r="V634" s="62"/>
      <c r="W634" s="62"/>
      <c r="X634" s="4"/>
      <c r="Y634" s="19"/>
      <c r="Z634" s="4"/>
      <c r="AA634" s="4"/>
      <c r="AB634" s="4"/>
      <c r="AC634" s="4"/>
      <c r="AD634" s="4"/>
      <c r="AE634" s="4"/>
      <c r="AF634" s="19"/>
      <c r="AG634" s="4"/>
      <c r="AH634" s="4"/>
      <c r="AI634" s="4"/>
      <c r="AJ634" s="4"/>
      <c r="AK634" s="4"/>
      <c r="AL634" s="62"/>
      <c r="AM634" s="19"/>
      <c r="AN634" s="4"/>
      <c r="AO634" s="4"/>
      <c r="AP634" s="4"/>
      <c r="AQ634" s="63"/>
      <c r="AR634" s="63"/>
      <c r="AS634" s="63"/>
      <c r="AT634" s="63"/>
      <c r="AU634" s="63"/>
      <c r="AV634" s="63"/>
      <c r="AW634" s="4"/>
      <c r="AX634" s="62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>
      <c r="A635" s="4"/>
      <c r="B635" s="4"/>
      <c r="C635" s="64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19"/>
      <c r="U635" s="62"/>
      <c r="V635" s="62"/>
      <c r="W635" s="62"/>
      <c r="X635" s="4"/>
      <c r="Y635" s="19"/>
      <c r="Z635" s="4"/>
      <c r="AA635" s="4"/>
      <c r="AB635" s="4"/>
      <c r="AC635" s="4"/>
      <c r="AD635" s="4"/>
      <c r="AE635" s="4"/>
      <c r="AF635" s="19"/>
      <c r="AG635" s="4"/>
      <c r="AH635" s="4"/>
      <c r="AI635" s="4"/>
      <c r="AJ635" s="4"/>
      <c r="AK635" s="4"/>
      <c r="AL635" s="62"/>
      <c r="AM635" s="19"/>
      <c r="AN635" s="4"/>
      <c r="AO635" s="4"/>
      <c r="AP635" s="4"/>
      <c r="AQ635" s="63"/>
      <c r="AR635" s="63"/>
      <c r="AS635" s="63"/>
      <c r="AT635" s="63"/>
      <c r="AU635" s="63"/>
      <c r="AV635" s="63"/>
      <c r="AW635" s="4"/>
      <c r="AX635" s="62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>
      <c r="A636" s="4"/>
      <c r="B636" s="4"/>
      <c r="C636" s="64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19"/>
      <c r="U636" s="62"/>
      <c r="V636" s="62"/>
      <c r="W636" s="62"/>
      <c r="X636" s="4"/>
      <c r="Y636" s="19"/>
      <c r="Z636" s="4"/>
      <c r="AA636" s="4"/>
      <c r="AB636" s="4"/>
      <c r="AC636" s="4"/>
      <c r="AD636" s="4"/>
      <c r="AE636" s="4"/>
      <c r="AF636" s="19"/>
      <c r="AG636" s="4"/>
      <c r="AH636" s="4"/>
      <c r="AI636" s="4"/>
      <c r="AJ636" s="4"/>
      <c r="AK636" s="4"/>
      <c r="AL636" s="62"/>
      <c r="AM636" s="19"/>
      <c r="AN636" s="4"/>
      <c r="AO636" s="4"/>
      <c r="AP636" s="4"/>
      <c r="AQ636" s="63"/>
      <c r="AR636" s="63"/>
      <c r="AS636" s="63"/>
      <c r="AT636" s="63"/>
      <c r="AU636" s="63"/>
      <c r="AV636" s="63"/>
      <c r="AW636" s="4"/>
      <c r="AX636" s="62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>
      <c r="A637" s="4"/>
      <c r="B637" s="4"/>
      <c r="C637" s="64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19"/>
      <c r="U637" s="62"/>
      <c r="V637" s="62"/>
      <c r="W637" s="62"/>
      <c r="X637" s="4"/>
      <c r="Y637" s="19"/>
      <c r="Z637" s="4"/>
      <c r="AA637" s="4"/>
      <c r="AB637" s="4"/>
      <c r="AC637" s="4"/>
      <c r="AD637" s="4"/>
      <c r="AE637" s="4"/>
      <c r="AF637" s="19"/>
      <c r="AG637" s="4"/>
      <c r="AH637" s="4"/>
      <c r="AI637" s="4"/>
      <c r="AJ637" s="4"/>
      <c r="AK637" s="4"/>
      <c r="AL637" s="62"/>
      <c r="AM637" s="19"/>
      <c r="AN637" s="4"/>
      <c r="AO637" s="4"/>
      <c r="AP637" s="4"/>
      <c r="AQ637" s="63"/>
      <c r="AR637" s="63"/>
      <c r="AS637" s="63"/>
      <c r="AT637" s="63"/>
      <c r="AU637" s="63"/>
      <c r="AV637" s="63"/>
      <c r="AW637" s="4"/>
      <c r="AX637" s="62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>
      <c r="A638" s="4"/>
      <c r="B638" s="4"/>
      <c r="C638" s="64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19"/>
      <c r="U638" s="62"/>
      <c r="V638" s="62"/>
      <c r="W638" s="62"/>
      <c r="X638" s="4"/>
      <c r="Y638" s="19"/>
      <c r="Z638" s="4"/>
      <c r="AA638" s="4"/>
      <c r="AB638" s="4"/>
      <c r="AC638" s="4"/>
      <c r="AD638" s="4"/>
      <c r="AE638" s="4"/>
      <c r="AF638" s="19"/>
      <c r="AG638" s="4"/>
      <c r="AH638" s="4"/>
      <c r="AI638" s="4"/>
      <c r="AJ638" s="4"/>
      <c r="AK638" s="4"/>
      <c r="AL638" s="62"/>
      <c r="AM638" s="19"/>
      <c r="AN638" s="4"/>
      <c r="AO638" s="4"/>
      <c r="AP638" s="4"/>
      <c r="AQ638" s="63"/>
      <c r="AR638" s="63"/>
      <c r="AS638" s="63"/>
      <c r="AT638" s="63"/>
      <c r="AU638" s="63"/>
      <c r="AV638" s="63"/>
      <c r="AW638" s="4"/>
      <c r="AX638" s="62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>
      <c r="A639" s="4"/>
      <c r="B639" s="4"/>
      <c r="C639" s="64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19"/>
      <c r="U639" s="62"/>
      <c r="V639" s="62"/>
      <c r="W639" s="62"/>
      <c r="X639" s="4"/>
      <c r="Y639" s="19"/>
      <c r="Z639" s="4"/>
      <c r="AA639" s="4"/>
      <c r="AB639" s="4"/>
      <c r="AC639" s="4"/>
      <c r="AD639" s="4"/>
      <c r="AE639" s="4"/>
      <c r="AF639" s="19"/>
      <c r="AG639" s="4"/>
      <c r="AH639" s="4"/>
      <c r="AI639" s="4"/>
      <c r="AJ639" s="4"/>
      <c r="AK639" s="4"/>
      <c r="AL639" s="62"/>
      <c r="AM639" s="19"/>
      <c r="AN639" s="4"/>
      <c r="AO639" s="4"/>
      <c r="AP639" s="4"/>
      <c r="AQ639" s="63"/>
      <c r="AR639" s="63"/>
      <c r="AS639" s="63"/>
      <c r="AT639" s="63"/>
      <c r="AU639" s="63"/>
      <c r="AV639" s="63"/>
      <c r="AW639" s="4"/>
      <c r="AX639" s="62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>
      <c r="A640" s="4"/>
      <c r="B640" s="4"/>
      <c r="C640" s="64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19"/>
      <c r="U640" s="62"/>
      <c r="V640" s="62"/>
      <c r="W640" s="62"/>
      <c r="X640" s="4"/>
      <c r="Y640" s="19"/>
      <c r="Z640" s="4"/>
      <c r="AA640" s="4"/>
      <c r="AB640" s="4"/>
      <c r="AC640" s="4"/>
      <c r="AD640" s="4"/>
      <c r="AE640" s="4"/>
      <c r="AF640" s="19"/>
      <c r="AG640" s="4"/>
      <c r="AH640" s="4"/>
      <c r="AI640" s="4"/>
      <c r="AJ640" s="4"/>
      <c r="AK640" s="4"/>
      <c r="AL640" s="62"/>
      <c r="AM640" s="19"/>
      <c r="AN640" s="4"/>
      <c r="AO640" s="4"/>
      <c r="AP640" s="4"/>
      <c r="AQ640" s="63"/>
      <c r="AR640" s="63"/>
      <c r="AS640" s="63"/>
      <c r="AT640" s="63"/>
      <c r="AU640" s="63"/>
      <c r="AV640" s="63"/>
      <c r="AW640" s="4"/>
      <c r="AX640" s="62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>
      <c r="A641" s="4"/>
      <c r="B641" s="4"/>
      <c r="C641" s="64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19"/>
      <c r="U641" s="62"/>
      <c r="V641" s="62"/>
      <c r="W641" s="62"/>
      <c r="X641" s="4"/>
      <c r="Y641" s="19"/>
      <c r="Z641" s="4"/>
      <c r="AA641" s="4"/>
      <c r="AB641" s="4"/>
      <c r="AC641" s="4"/>
      <c r="AD641" s="4"/>
      <c r="AE641" s="4"/>
      <c r="AF641" s="19"/>
      <c r="AG641" s="4"/>
      <c r="AH641" s="4"/>
      <c r="AI641" s="4"/>
      <c r="AJ641" s="4"/>
      <c r="AK641" s="4"/>
      <c r="AL641" s="62"/>
      <c r="AM641" s="19"/>
      <c r="AN641" s="4"/>
      <c r="AO641" s="4"/>
      <c r="AP641" s="4"/>
      <c r="AQ641" s="63"/>
      <c r="AR641" s="63"/>
      <c r="AS641" s="63"/>
      <c r="AT641" s="63"/>
      <c r="AU641" s="63"/>
      <c r="AV641" s="63"/>
      <c r="AW641" s="4"/>
      <c r="AX641" s="62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>
      <c r="A642" s="4"/>
      <c r="B642" s="4"/>
      <c r="C642" s="64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19"/>
      <c r="U642" s="62"/>
      <c r="V642" s="62"/>
      <c r="W642" s="62"/>
      <c r="X642" s="4"/>
      <c r="Y642" s="19"/>
      <c r="Z642" s="4"/>
      <c r="AA642" s="4"/>
      <c r="AB642" s="4"/>
      <c r="AC642" s="4"/>
      <c r="AD642" s="4"/>
      <c r="AE642" s="4"/>
      <c r="AF642" s="19"/>
      <c r="AG642" s="4"/>
      <c r="AH642" s="4"/>
      <c r="AI642" s="4"/>
      <c r="AJ642" s="4"/>
      <c r="AK642" s="4"/>
      <c r="AL642" s="62"/>
      <c r="AM642" s="19"/>
      <c r="AN642" s="4"/>
      <c r="AO642" s="4"/>
      <c r="AP642" s="4"/>
      <c r="AQ642" s="63"/>
      <c r="AR642" s="63"/>
      <c r="AS642" s="63"/>
      <c r="AT642" s="63"/>
      <c r="AU642" s="63"/>
      <c r="AV642" s="63"/>
      <c r="AW642" s="4"/>
      <c r="AX642" s="62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>
      <c r="A643" s="4"/>
      <c r="B643" s="4"/>
      <c r="C643" s="64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19"/>
      <c r="U643" s="62"/>
      <c r="V643" s="62"/>
      <c r="W643" s="62"/>
      <c r="X643" s="4"/>
      <c r="Y643" s="19"/>
      <c r="Z643" s="4"/>
      <c r="AA643" s="4"/>
      <c r="AB643" s="4"/>
      <c r="AC643" s="4"/>
      <c r="AD643" s="4"/>
      <c r="AE643" s="4"/>
      <c r="AF643" s="19"/>
      <c r="AG643" s="4"/>
      <c r="AH643" s="4"/>
      <c r="AI643" s="4"/>
      <c r="AJ643" s="4"/>
      <c r="AK643" s="4"/>
      <c r="AL643" s="62"/>
      <c r="AM643" s="19"/>
      <c r="AN643" s="4"/>
      <c r="AO643" s="4"/>
      <c r="AP643" s="4"/>
      <c r="AQ643" s="63"/>
      <c r="AR643" s="63"/>
      <c r="AS643" s="63"/>
      <c r="AT643" s="63"/>
      <c r="AU643" s="63"/>
      <c r="AV643" s="63"/>
      <c r="AW643" s="4"/>
      <c r="AX643" s="62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>
      <c r="A644" s="4"/>
      <c r="B644" s="4"/>
      <c r="C644" s="64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19"/>
      <c r="U644" s="62"/>
      <c r="V644" s="62"/>
      <c r="W644" s="62"/>
      <c r="X644" s="4"/>
      <c r="Y644" s="19"/>
      <c r="Z644" s="4"/>
      <c r="AA644" s="4"/>
      <c r="AB644" s="4"/>
      <c r="AC644" s="4"/>
      <c r="AD644" s="4"/>
      <c r="AE644" s="4"/>
      <c r="AF644" s="19"/>
      <c r="AG644" s="4"/>
      <c r="AH644" s="4"/>
      <c r="AI644" s="4"/>
      <c r="AJ644" s="4"/>
      <c r="AK644" s="4"/>
      <c r="AL644" s="62"/>
      <c r="AM644" s="19"/>
      <c r="AN644" s="4"/>
      <c r="AO644" s="4"/>
      <c r="AP644" s="4"/>
      <c r="AQ644" s="63"/>
      <c r="AR644" s="63"/>
      <c r="AS644" s="63"/>
      <c r="AT644" s="63"/>
      <c r="AU644" s="63"/>
      <c r="AV644" s="63"/>
      <c r="AW644" s="4"/>
      <c r="AX644" s="62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>
      <c r="A645" s="4"/>
      <c r="B645" s="4"/>
      <c r="C645" s="64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19"/>
      <c r="U645" s="62"/>
      <c r="V645" s="62"/>
      <c r="W645" s="62"/>
      <c r="X645" s="4"/>
      <c r="Y645" s="19"/>
      <c r="Z645" s="4"/>
      <c r="AA645" s="4"/>
      <c r="AB645" s="4"/>
      <c r="AC645" s="4"/>
      <c r="AD645" s="4"/>
      <c r="AE645" s="4"/>
      <c r="AF645" s="19"/>
      <c r="AG645" s="4"/>
      <c r="AH645" s="4"/>
      <c r="AI645" s="4"/>
      <c r="AJ645" s="4"/>
      <c r="AK645" s="4"/>
      <c r="AL645" s="62"/>
      <c r="AM645" s="19"/>
      <c r="AN645" s="4"/>
      <c r="AO645" s="4"/>
      <c r="AP645" s="4"/>
      <c r="AQ645" s="63"/>
      <c r="AR645" s="63"/>
      <c r="AS645" s="63"/>
      <c r="AT645" s="63"/>
      <c r="AU645" s="63"/>
      <c r="AV645" s="63"/>
      <c r="AW645" s="4"/>
      <c r="AX645" s="62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>
      <c r="A646" s="4"/>
      <c r="B646" s="4"/>
      <c r="C646" s="64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19"/>
      <c r="U646" s="62"/>
      <c r="V646" s="62"/>
      <c r="W646" s="62"/>
      <c r="X646" s="4"/>
      <c r="Y646" s="19"/>
      <c r="Z646" s="4"/>
      <c r="AA646" s="4"/>
      <c r="AB646" s="4"/>
      <c r="AC646" s="4"/>
      <c r="AD646" s="4"/>
      <c r="AE646" s="4"/>
      <c r="AF646" s="19"/>
      <c r="AG646" s="4"/>
      <c r="AH646" s="4"/>
      <c r="AI646" s="4"/>
      <c r="AJ646" s="4"/>
      <c r="AK646" s="4"/>
      <c r="AL646" s="62"/>
      <c r="AM646" s="19"/>
      <c r="AN646" s="4"/>
      <c r="AO646" s="4"/>
      <c r="AP646" s="4"/>
      <c r="AQ646" s="63"/>
      <c r="AR646" s="63"/>
      <c r="AS646" s="63"/>
      <c r="AT646" s="63"/>
      <c r="AU646" s="63"/>
      <c r="AV646" s="63"/>
      <c r="AW646" s="4"/>
      <c r="AX646" s="62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>
      <c r="A647" s="4"/>
      <c r="B647" s="4"/>
      <c r="C647" s="64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19"/>
      <c r="U647" s="62"/>
      <c r="V647" s="62"/>
      <c r="W647" s="62"/>
      <c r="X647" s="4"/>
      <c r="Y647" s="19"/>
      <c r="Z647" s="4"/>
      <c r="AA647" s="4"/>
      <c r="AB647" s="4"/>
      <c r="AC647" s="4"/>
      <c r="AD647" s="4"/>
      <c r="AE647" s="4"/>
      <c r="AF647" s="19"/>
      <c r="AG647" s="4"/>
      <c r="AH647" s="4"/>
      <c r="AI647" s="4"/>
      <c r="AJ647" s="4"/>
      <c r="AK647" s="4"/>
      <c r="AL647" s="62"/>
      <c r="AM647" s="19"/>
      <c r="AN647" s="4"/>
      <c r="AO647" s="4"/>
      <c r="AP647" s="4"/>
      <c r="AQ647" s="63"/>
      <c r="AR647" s="63"/>
      <c r="AS647" s="63"/>
      <c r="AT647" s="63"/>
      <c r="AU647" s="63"/>
      <c r="AV647" s="63"/>
      <c r="AW647" s="4"/>
      <c r="AX647" s="62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>
      <c r="A648" s="4"/>
      <c r="B648" s="4"/>
      <c r="C648" s="64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19"/>
      <c r="U648" s="62"/>
      <c r="V648" s="62"/>
      <c r="W648" s="62"/>
      <c r="X648" s="4"/>
      <c r="Y648" s="19"/>
      <c r="Z648" s="4"/>
      <c r="AA648" s="4"/>
      <c r="AB648" s="4"/>
      <c r="AC648" s="4"/>
      <c r="AD648" s="4"/>
      <c r="AE648" s="4"/>
      <c r="AF648" s="19"/>
      <c r="AG648" s="4"/>
      <c r="AH648" s="4"/>
      <c r="AI648" s="4"/>
      <c r="AJ648" s="4"/>
      <c r="AK648" s="4"/>
      <c r="AL648" s="62"/>
      <c r="AM648" s="19"/>
      <c r="AN648" s="4"/>
      <c r="AO648" s="4"/>
      <c r="AP648" s="4"/>
      <c r="AQ648" s="63"/>
      <c r="AR648" s="63"/>
      <c r="AS648" s="63"/>
      <c r="AT648" s="63"/>
      <c r="AU648" s="63"/>
      <c r="AV648" s="63"/>
      <c r="AW648" s="4"/>
      <c r="AX648" s="62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>
      <c r="A649" s="4"/>
      <c r="B649" s="4"/>
      <c r="C649" s="64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19"/>
      <c r="U649" s="62"/>
      <c r="V649" s="62"/>
      <c r="W649" s="62"/>
      <c r="X649" s="4"/>
      <c r="Y649" s="19"/>
      <c r="Z649" s="4"/>
      <c r="AA649" s="4"/>
      <c r="AB649" s="4"/>
      <c r="AC649" s="4"/>
      <c r="AD649" s="4"/>
      <c r="AE649" s="4"/>
      <c r="AF649" s="19"/>
      <c r="AG649" s="4"/>
      <c r="AH649" s="4"/>
      <c r="AI649" s="4"/>
      <c r="AJ649" s="4"/>
      <c r="AK649" s="4"/>
      <c r="AL649" s="62"/>
      <c r="AM649" s="19"/>
      <c r="AN649" s="4"/>
      <c r="AO649" s="4"/>
      <c r="AP649" s="4"/>
      <c r="AQ649" s="63"/>
      <c r="AR649" s="63"/>
      <c r="AS649" s="63"/>
      <c r="AT649" s="63"/>
      <c r="AU649" s="63"/>
      <c r="AV649" s="63"/>
      <c r="AW649" s="4"/>
      <c r="AX649" s="62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>
      <c r="A650" s="4"/>
      <c r="B650" s="4"/>
      <c r="C650" s="64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19"/>
      <c r="U650" s="62"/>
      <c r="V650" s="62"/>
      <c r="W650" s="62"/>
      <c r="X650" s="4"/>
      <c r="Y650" s="19"/>
      <c r="Z650" s="4"/>
      <c r="AA650" s="4"/>
      <c r="AB650" s="4"/>
      <c r="AC650" s="4"/>
      <c r="AD650" s="4"/>
      <c r="AE650" s="4"/>
      <c r="AF650" s="19"/>
      <c r="AG650" s="4"/>
      <c r="AH650" s="4"/>
      <c r="AI650" s="4"/>
      <c r="AJ650" s="4"/>
      <c r="AK650" s="4"/>
      <c r="AL650" s="62"/>
      <c r="AM650" s="19"/>
      <c r="AN650" s="4"/>
      <c r="AO650" s="4"/>
      <c r="AP650" s="4"/>
      <c r="AQ650" s="63"/>
      <c r="AR650" s="63"/>
      <c r="AS650" s="63"/>
      <c r="AT650" s="63"/>
      <c r="AU650" s="63"/>
      <c r="AV650" s="63"/>
      <c r="AW650" s="4"/>
      <c r="AX650" s="62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>
      <c r="A651" s="4"/>
      <c r="B651" s="4"/>
      <c r="C651" s="64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19"/>
      <c r="U651" s="62"/>
      <c r="V651" s="62"/>
      <c r="W651" s="62"/>
      <c r="X651" s="4"/>
      <c r="Y651" s="19"/>
      <c r="Z651" s="4"/>
      <c r="AA651" s="4"/>
      <c r="AB651" s="4"/>
      <c r="AC651" s="4"/>
      <c r="AD651" s="4"/>
      <c r="AE651" s="4"/>
      <c r="AF651" s="19"/>
      <c r="AG651" s="4"/>
      <c r="AH651" s="4"/>
      <c r="AI651" s="4"/>
      <c r="AJ651" s="4"/>
      <c r="AK651" s="4"/>
      <c r="AL651" s="62"/>
      <c r="AM651" s="19"/>
      <c r="AN651" s="4"/>
      <c r="AO651" s="4"/>
      <c r="AP651" s="4"/>
      <c r="AQ651" s="63"/>
      <c r="AR651" s="63"/>
      <c r="AS651" s="63"/>
      <c r="AT651" s="63"/>
      <c r="AU651" s="63"/>
      <c r="AV651" s="63"/>
      <c r="AW651" s="4"/>
      <c r="AX651" s="62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>
      <c r="A652" s="4"/>
      <c r="B652" s="4"/>
      <c r="C652" s="64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19"/>
      <c r="U652" s="62"/>
      <c r="V652" s="62"/>
      <c r="W652" s="62"/>
      <c r="X652" s="4"/>
      <c r="Y652" s="19"/>
      <c r="Z652" s="4"/>
      <c r="AA652" s="4"/>
      <c r="AB652" s="4"/>
      <c r="AC652" s="4"/>
      <c r="AD652" s="4"/>
      <c r="AE652" s="4"/>
      <c r="AF652" s="19"/>
      <c r="AG652" s="4"/>
      <c r="AH652" s="4"/>
      <c r="AI652" s="4"/>
      <c r="AJ652" s="4"/>
      <c r="AK652" s="4"/>
      <c r="AL652" s="62"/>
      <c r="AM652" s="19"/>
      <c r="AN652" s="4"/>
      <c r="AO652" s="4"/>
      <c r="AP652" s="4"/>
      <c r="AQ652" s="63"/>
      <c r="AR652" s="63"/>
      <c r="AS652" s="63"/>
      <c r="AT652" s="63"/>
      <c r="AU652" s="63"/>
      <c r="AV652" s="63"/>
      <c r="AW652" s="4"/>
      <c r="AX652" s="62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>
      <c r="A653" s="4"/>
      <c r="B653" s="4"/>
      <c r="C653" s="64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19"/>
      <c r="U653" s="62"/>
      <c r="V653" s="62"/>
      <c r="W653" s="62"/>
      <c r="X653" s="4"/>
      <c r="Y653" s="19"/>
      <c r="Z653" s="4"/>
      <c r="AA653" s="4"/>
      <c r="AB653" s="4"/>
      <c r="AC653" s="4"/>
      <c r="AD653" s="4"/>
      <c r="AE653" s="4"/>
      <c r="AF653" s="19"/>
      <c r="AG653" s="4"/>
      <c r="AH653" s="4"/>
      <c r="AI653" s="4"/>
      <c r="AJ653" s="4"/>
      <c r="AK653" s="4"/>
      <c r="AL653" s="62"/>
      <c r="AM653" s="19"/>
      <c r="AN653" s="4"/>
      <c r="AO653" s="4"/>
      <c r="AP653" s="4"/>
      <c r="AQ653" s="63"/>
      <c r="AR653" s="63"/>
      <c r="AS653" s="63"/>
      <c r="AT653" s="63"/>
      <c r="AU653" s="63"/>
      <c r="AV653" s="63"/>
      <c r="AW653" s="4"/>
      <c r="AX653" s="62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>
      <c r="A654" s="4"/>
      <c r="B654" s="4"/>
      <c r="C654" s="64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19"/>
      <c r="U654" s="62"/>
      <c r="V654" s="62"/>
      <c r="W654" s="62"/>
      <c r="X654" s="4"/>
      <c r="Y654" s="19"/>
      <c r="Z654" s="4"/>
      <c r="AA654" s="4"/>
      <c r="AB654" s="4"/>
      <c r="AC654" s="4"/>
      <c r="AD654" s="4"/>
      <c r="AE654" s="4"/>
      <c r="AF654" s="19"/>
      <c r="AG654" s="4"/>
      <c r="AH654" s="4"/>
      <c r="AI654" s="4"/>
      <c r="AJ654" s="4"/>
      <c r="AK654" s="4"/>
      <c r="AL654" s="62"/>
      <c r="AM654" s="19"/>
      <c r="AN654" s="4"/>
      <c r="AO654" s="4"/>
      <c r="AP654" s="4"/>
      <c r="AQ654" s="63"/>
      <c r="AR654" s="63"/>
      <c r="AS654" s="63"/>
      <c r="AT654" s="63"/>
      <c r="AU654" s="63"/>
      <c r="AV654" s="63"/>
      <c r="AW654" s="4"/>
      <c r="AX654" s="62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>
      <c r="A655" s="4"/>
      <c r="B655" s="4"/>
      <c r="C655" s="64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19"/>
      <c r="U655" s="62"/>
      <c r="V655" s="62"/>
      <c r="W655" s="62"/>
      <c r="X655" s="4"/>
      <c r="Y655" s="19"/>
      <c r="Z655" s="4"/>
      <c r="AA655" s="4"/>
      <c r="AB655" s="4"/>
      <c r="AC655" s="4"/>
      <c r="AD655" s="4"/>
      <c r="AE655" s="4"/>
      <c r="AF655" s="19"/>
      <c r="AG655" s="4"/>
      <c r="AH655" s="4"/>
      <c r="AI655" s="4"/>
      <c r="AJ655" s="4"/>
      <c r="AK655" s="4"/>
      <c r="AL655" s="62"/>
      <c r="AM655" s="19"/>
      <c r="AN655" s="4"/>
      <c r="AO655" s="4"/>
      <c r="AP655" s="4"/>
      <c r="AQ655" s="63"/>
      <c r="AR655" s="63"/>
      <c r="AS655" s="63"/>
      <c r="AT655" s="63"/>
      <c r="AU655" s="63"/>
      <c r="AV655" s="63"/>
      <c r="AW655" s="4"/>
      <c r="AX655" s="62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>
      <c r="A656" s="4"/>
      <c r="B656" s="4"/>
      <c r="C656" s="64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19"/>
      <c r="U656" s="62"/>
      <c r="V656" s="62"/>
      <c r="W656" s="62"/>
      <c r="X656" s="4"/>
      <c r="Y656" s="19"/>
      <c r="Z656" s="4"/>
      <c r="AA656" s="4"/>
      <c r="AB656" s="4"/>
      <c r="AC656" s="4"/>
      <c r="AD656" s="4"/>
      <c r="AE656" s="4"/>
      <c r="AF656" s="19"/>
      <c r="AG656" s="4"/>
      <c r="AH656" s="4"/>
      <c r="AI656" s="4"/>
      <c r="AJ656" s="4"/>
      <c r="AK656" s="4"/>
      <c r="AL656" s="62"/>
      <c r="AM656" s="19"/>
      <c r="AN656" s="4"/>
      <c r="AO656" s="4"/>
      <c r="AP656" s="4"/>
      <c r="AQ656" s="63"/>
      <c r="AR656" s="63"/>
      <c r="AS656" s="63"/>
      <c r="AT656" s="63"/>
      <c r="AU656" s="63"/>
      <c r="AV656" s="63"/>
      <c r="AW656" s="4"/>
      <c r="AX656" s="62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>
      <c r="A657" s="4"/>
      <c r="B657" s="4"/>
      <c r="C657" s="64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19"/>
      <c r="U657" s="62"/>
      <c r="V657" s="62"/>
      <c r="W657" s="62"/>
      <c r="X657" s="4"/>
      <c r="Y657" s="19"/>
      <c r="Z657" s="4"/>
      <c r="AA657" s="4"/>
      <c r="AB657" s="4"/>
      <c r="AC657" s="4"/>
      <c r="AD657" s="4"/>
      <c r="AE657" s="4"/>
      <c r="AF657" s="19"/>
      <c r="AG657" s="4"/>
      <c r="AH657" s="4"/>
      <c r="AI657" s="4"/>
      <c r="AJ657" s="4"/>
      <c r="AK657" s="4"/>
      <c r="AL657" s="62"/>
      <c r="AM657" s="19"/>
      <c r="AN657" s="4"/>
      <c r="AO657" s="4"/>
      <c r="AP657" s="4"/>
      <c r="AQ657" s="63"/>
      <c r="AR657" s="63"/>
      <c r="AS657" s="63"/>
      <c r="AT657" s="63"/>
      <c r="AU657" s="63"/>
      <c r="AV657" s="63"/>
      <c r="AW657" s="4"/>
      <c r="AX657" s="62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>
      <c r="A658" s="4"/>
      <c r="B658" s="4"/>
      <c r="C658" s="64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19"/>
      <c r="U658" s="62"/>
      <c r="V658" s="62"/>
      <c r="W658" s="62"/>
      <c r="X658" s="4"/>
      <c r="Y658" s="19"/>
      <c r="Z658" s="4"/>
      <c r="AA658" s="4"/>
      <c r="AB658" s="4"/>
      <c r="AC658" s="4"/>
      <c r="AD658" s="4"/>
      <c r="AE658" s="4"/>
      <c r="AF658" s="19"/>
      <c r="AG658" s="4"/>
      <c r="AH658" s="4"/>
      <c r="AI658" s="4"/>
      <c r="AJ658" s="4"/>
      <c r="AK658" s="4"/>
      <c r="AL658" s="62"/>
      <c r="AM658" s="19"/>
      <c r="AN658" s="4"/>
      <c r="AO658" s="4"/>
      <c r="AP658" s="4"/>
      <c r="AQ658" s="63"/>
      <c r="AR658" s="63"/>
      <c r="AS658" s="63"/>
      <c r="AT658" s="63"/>
      <c r="AU658" s="63"/>
      <c r="AV658" s="63"/>
      <c r="AW658" s="4"/>
      <c r="AX658" s="62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>
      <c r="A659" s="4"/>
      <c r="B659" s="4"/>
      <c r="C659" s="64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19"/>
      <c r="U659" s="62"/>
      <c r="V659" s="62"/>
      <c r="W659" s="62"/>
      <c r="X659" s="4"/>
      <c r="Y659" s="19"/>
      <c r="Z659" s="4"/>
      <c r="AA659" s="4"/>
      <c r="AB659" s="4"/>
      <c r="AC659" s="4"/>
      <c r="AD659" s="4"/>
      <c r="AE659" s="4"/>
      <c r="AF659" s="19"/>
      <c r="AG659" s="4"/>
      <c r="AH659" s="4"/>
      <c r="AI659" s="4"/>
      <c r="AJ659" s="4"/>
      <c r="AK659" s="4"/>
      <c r="AL659" s="62"/>
      <c r="AM659" s="19"/>
      <c r="AN659" s="4"/>
      <c r="AO659" s="4"/>
      <c r="AP659" s="4"/>
      <c r="AQ659" s="63"/>
      <c r="AR659" s="63"/>
      <c r="AS659" s="63"/>
      <c r="AT659" s="63"/>
      <c r="AU659" s="63"/>
      <c r="AV659" s="63"/>
      <c r="AW659" s="4"/>
      <c r="AX659" s="62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>
      <c r="A660" s="4"/>
      <c r="B660" s="4"/>
      <c r="C660" s="64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19"/>
      <c r="U660" s="62"/>
      <c r="V660" s="62"/>
      <c r="W660" s="62"/>
      <c r="X660" s="4"/>
      <c r="Y660" s="19"/>
      <c r="Z660" s="4"/>
      <c r="AA660" s="4"/>
      <c r="AB660" s="4"/>
      <c r="AC660" s="4"/>
      <c r="AD660" s="4"/>
      <c r="AE660" s="4"/>
      <c r="AF660" s="19"/>
      <c r="AG660" s="4"/>
      <c r="AH660" s="4"/>
      <c r="AI660" s="4"/>
      <c r="AJ660" s="4"/>
      <c r="AK660" s="4"/>
      <c r="AL660" s="62"/>
      <c r="AM660" s="19"/>
      <c r="AN660" s="4"/>
      <c r="AO660" s="4"/>
      <c r="AP660" s="4"/>
      <c r="AQ660" s="63"/>
      <c r="AR660" s="63"/>
      <c r="AS660" s="63"/>
      <c r="AT660" s="63"/>
      <c r="AU660" s="63"/>
      <c r="AV660" s="63"/>
      <c r="AW660" s="4"/>
      <c r="AX660" s="62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>
      <c r="A661" s="4"/>
      <c r="B661" s="4"/>
      <c r="C661" s="64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19"/>
      <c r="U661" s="62"/>
      <c r="V661" s="62"/>
      <c r="W661" s="62"/>
      <c r="X661" s="4"/>
      <c r="Y661" s="19"/>
      <c r="Z661" s="4"/>
      <c r="AA661" s="4"/>
      <c r="AB661" s="4"/>
      <c r="AC661" s="4"/>
      <c r="AD661" s="4"/>
      <c r="AE661" s="4"/>
      <c r="AF661" s="19"/>
      <c r="AG661" s="4"/>
      <c r="AH661" s="4"/>
      <c r="AI661" s="4"/>
      <c r="AJ661" s="4"/>
      <c r="AK661" s="4"/>
      <c r="AL661" s="62"/>
      <c r="AM661" s="19"/>
      <c r="AN661" s="4"/>
      <c r="AO661" s="4"/>
      <c r="AP661" s="4"/>
      <c r="AQ661" s="63"/>
      <c r="AR661" s="63"/>
      <c r="AS661" s="63"/>
      <c r="AT661" s="63"/>
      <c r="AU661" s="63"/>
      <c r="AV661" s="63"/>
      <c r="AW661" s="4"/>
      <c r="AX661" s="62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>
      <c r="A662" s="4"/>
      <c r="B662" s="4"/>
      <c r="C662" s="64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19"/>
      <c r="U662" s="62"/>
      <c r="V662" s="62"/>
      <c r="W662" s="62"/>
      <c r="X662" s="4"/>
      <c r="Y662" s="19"/>
      <c r="Z662" s="4"/>
      <c r="AA662" s="4"/>
      <c r="AB662" s="4"/>
      <c r="AC662" s="4"/>
      <c r="AD662" s="4"/>
      <c r="AE662" s="4"/>
      <c r="AF662" s="19"/>
      <c r="AG662" s="4"/>
      <c r="AH662" s="4"/>
      <c r="AI662" s="4"/>
      <c r="AJ662" s="4"/>
      <c r="AK662" s="4"/>
      <c r="AL662" s="62"/>
      <c r="AM662" s="19"/>
      <c r="AN662" s="4"/>
      <c r="AO662" s="4"/>
      <c r="AP662" s="4"/>
      <c r="AQ662" s="63"/>
      <c r="AR662" s="63"/>
      <c r="AS662" s="63"/>
      <c r="AT662" s="63"/>
      <c r="AU662" s="63"/>
      <c r="AV662" s="63"/>
      <c r="AW662" s="4"/>
      <c r="AX662" s="62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>
      <c r="A663" s="4"/>
      <c r="B663" s="4"/>
      <c r="C663" s="64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19"/>
      <c r="U663" s="62"/>
      <c r="V663" s="62"/>
      <c r="W663" s="62"/>
      <c r="X663" s="4"/>
      <c r="Y663" s="19"/>
      <c r="Z663" s="4"/>
      <c r="AA663" s="4"/>
      <c r="AB663" s="4"/>
      <c r="AC663" s="4"/>
      <c r="AD663" s="4"/>
      <c r="AE663" s="4"/>
      <c r="AF663" s="19"/>
      <c r="AG663" s="4"/>
      <c r="AH663" s="4"/>
      <c r="AI663" s="4"/>
      <c r="AJ663" s="4"/>
      <c r="AK663" s="4"/>
      <c r="AL663" s="62"/>
      <c r="AM663" s="19"/>
      <c r="AN663" s="4"/>
      <c r="AO663" s="4"/>
      <c r="AP663" s="4"/>
      <c r="AQ663" s="63"/>
      <c r="AR663" s="63"/>
      <c r="AS663" s="63"/>
      <c r="AT663" s="63"/>
      <c r="AU663" s="63"/>
      <c r="AV663" s="63"/>
      <c r="AW663" s="4"/>
      <c r="AX663" s="62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>
      <c r="A664" s="4"/>
      <c r="B664" s="4"/>
      <c r="C664" s="64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19"/>
      <c r="U664" s="62"/>
      <c r="V664" s="62"/>
      <c r="W664" s="62"/>
      <c r="X664" s="4"/>
      <c r="Y664" s="19"/>
      <c r="Z664" s="4"/>
      <c r="AA664" s="4"/>
      <c r="AB664" s="4"/>
      <c r="AC664" s="4"/>
      <c r="AD664" s="4"/>
      <c r="AE664" s="4"/>
      <c r="AF664" s="19"/>
      <c r="AG664" s="4"/>
      <c r="AH664" s="4"/>
      <c r="AI664" s="4"/>
      <c r="AJ664" s="4"/>
      <c r="AK664" s="4"/>
      <c r="AL664" s="62"/>
      <c r="AM664" s="19"/>
      <c r="AN664" s="4"/>
      <c r="AO664" s="4"/>
      <c r="AP664" s="4"/>
      <c r="AQ664" s="63"/>
      <c r="AR664" s="63"/>
      <c r="AS664" s="63"/>
      <c r="AT664" s="63"/>
      <c r="AU664" s="63"/>
      <c r="AV664" s="63"/>
      <c r="AW664" s="4"/>
      <c r="AX664" s="62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>
      <c r="A665" s="4"/>
      <c r="B665" s="4"/>
      <c r="C665" s="64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19"/>
      <c r="U665" s="62"/>
      <c r="V665" s="62"/>
      <c r="W665" s="62"/>
      <c r="X665" s="4"/>
      <c r="Y665" s="19"/>
      <c r="Z665" s="4"/>
      <c r="AA665" s="4"/>
      <c r="AB665" s="4"/>
      <c r="AC665" s="4"/>
      <c r="AD665" s="4"/>
      <c r="AE665" s="4"/>
      <c r="AF665" s="19"/>
      <c r="AG665" s="4"/>
      <c r="AH665" s="4"/>
      <c r="AI665" s="4"/>
      <c r="AJ665" s="4"/>
      <c r="AK665" s="4"/>
      <c r="AL665" s="62"/>
      <c r="AM665" s="19"/>
      <c r="AN665" s="4"/>
      <c r="AO665" s="4"/>
      <c r="AP665" s="4"/>
      <c r="AQ665" s="63"/>
      <c r="AR665" s="63"/>
      <c r="AS665" s="63"/>
      <c r="AT665" s="63"/>
      <c r="AU665" s="63"/>
      <c r="AV665" s="63"/>
      <c r="AW665" s="4"/>
      <c r="AX665" s="62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>
      <c r="A666" s="4"/>
      <c r="B666" s="4"/>
      <c r="C666" s="64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19"/>
      <c r="U666" s="62"/>
      <c r="V666" s="62"/>
      <c r="W666" s="62"/>
      <c r="X666" s="4"/>
      <c r="Y666" s="19"/>
      <c r="Z666" s="4"/>
      <c r="AA666" s="4"/>
      <c r="AB666" s="4"/>
      <c r="AC666" s="4"/>
      <c r="AD666" s="4"/>
      <c r="AE666" s="4"/>
      <c r="AF666" s="19"/>
      <c r="AG666" s="4"/>
      <c r="AH666" s="4"/>
      <c r="AI666" s="4"/>
      <c r="AJ666" s="4"/>
      <c r="AK666" s="4"/>
      <c r="AL666" s="62"/>
      <c r="AM666" s="19"/>
      <c r="AN666" s="4"/>
      <c r="AO666" s="4"/>
      <c r="AP666" s="4"/>
      <c r="AQ666" s="63"/>
      <c r="AR666" s="63"/>
      <c r="AS666" s="63"/>
      <c r="AT666" s="63"/>
      <c r="AU666" s="63"/>
      <c r="AV666" s="63"/>
      <c r="AW666" s="4"/>
      <c r="AX666" s="62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>
      <c r="A667" s="4"/>
      <c r="B667" s="4"/>
      <c r="C667" s="64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19"/>
      <c r="U667" s="62"/>
      <c r="V667" s="62"/>
      <c r="W667" s="62"/>
      <c r="X667" s="4"/>
      <c r="Y667" s="19"/>
      <c r="Z667" s="4"/>
      <c r="AA667" s="4"/>
      <c r="AB667" s="4"/>
      <c r="AC667" s="4"/>
      <c r="AD667" s="4"/>
      <c r="AE667" s="4"/>
      <c r="AF667" s="19"/>
      <c r="AG667" s="4"/>
      <c r="AH667" s="4"/>
      <c r="AI667" s="4"/>
      <c r="AJ667" s="4"/>
      <c r="AK667" s="4"/>
      <c r="AL667" s="62"/>
      <c r="AM667" s="19"/>
      <c r="AN667" s="4"/>
      <c r="AO667" s="4"/>
      <c r="AP667" s="4"/>
      <c r="AQ667" s="63"/>
      <c r="AR667" s="63"/>
      <c r="AS667" s="63"/>
      <c r="AT667" s="63"/>
      <c r="AU667" s="63"/>
      <c r="AV667" s="63"/>
      <c r="AW667" s="4"/>
      <c r="AX667" s="62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>
      <c r="A668" s="4"/>
      <c r="B668" s="4"/>
      <c r="C668" s="64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19"/>
      <c r="U668" s="62"/>
      <c r="V668" s="62"/>
      <c r="W668" s="62"/>
      <c r="X668" s="4"/>
      <c r="Y668" s="19"/>
      <c r="Z668" s="4"/>
      <c r="AA668" s="4"/>
      <c r="AB668" s="4"/>
      <c r="AC668" s="4"/>
      <c r="AD668" s="4"/>
      <c r="AE668" s="4"/>
      <c r="AF668" s="19"/>
      <c r="AG668" s="4"/>
      <c r="AH668" s="4"/>
      <c r="AI668" s="4"/>
      <c r="AJ668" s="4"/>
      <c r="AK668" s="4"/>
      <c r="AL668" s="62"/>
      <c r="AM668" s="19"/>
      <c r="AN668" s="4"/>
      <c r="AO668" s="4"/>
      <c r="AP668" s="4"/>
      <c r="AQ668" s="63"/>
      <c r="AR668" s="63"/>
      <c r="AS668" s="63"/>
      <c r="AT668" s="63"/>
      <c r="AU668" s="63"/>
      <c r="AV668" s="63"/>
      <c r="AW668" s="4"/>
      <c r="AX668" s="62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>
      <c r="A669" s="4"/>
      <c r="B669" s="4"/>
      <c r="C669" s="64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19"/>
      <c r="U669" s="62"/>
      <c r="V669" s="62"/>
      <c r="W669" s="62"/>
      <c r="X669" s="4"/>
      <c r="Y669" s="19"/>
      <c r="Z669" s="4"/>
      <c r="AA669" s="4"/>
      <c r="AB669" s="4"/>
      <c r="AC669" s="4"/>
      <c r="AD669" s="4"/>
      <c r="AE669" s="4"/>
      <c r="AF669" s="19"/>
      <c r="AG669" s="4"/>
      <c r="AH669" s="4"/>
      <c r="AI669" s="4"/>
      <c r="AJ669" s="4"/>
      <c r="AK669" s="4"/>
      <c r="AL669" s="62"/>
      <c r="AM669" s="19"/>
      <c r="AN669" s="4"/>
      <c r="AO669" s="4"/>
      <c r="AP669" s="4"/>
      <c r="AQ669" s="63"/>
      <c r="AR669" s="63"/>
      <c r="AS669" s="63"/>
      <c r="AT669" s="63"/>
      <c r="AU669" s="63"/>
      <c r="AV669" s="63"/>
      <c r="AW669" s="4"/>
      <c r="AX669" s="62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>
      <c r="A670" s="4"/>
      <c r="B670" s="4"/>
      <c r="C670" s="64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19"/>
      <c r="U670" s="62"/>
      <c r="V670" s="62"/>
      <c r="W670" s="62"/>
      <c r="X670" s="4"/>
      <c r="Y670" s="19"/>
      <c r="Z670" s="4"/>
      <c r="AA670" s="4"/>
      <c r="AB670" s="4"/>
      <c r="AC670" s="4"/>
      <c r="AD670" s="4"/>
      <c r="AE670" s="4"/>
      <c r="AF670" s="19"/>
      <c r="AG670" s="4"/>
      <c r="AH670" s="4"/>
      <c r="AI670" s="4"/>
      <c r="AJ670" s="4"/>
      <c r="AK670" s="4"/>
      <c r="AL670" s="62"/>
      <c r="AM670" s="19"/>
      <c r="AN670" s="4"/>
      <c r="AO670" s="4"/>
      <c r="AP670" s="4"/>
      <c r="AQ670" s="63"/>
      <c r="AR670" s="63"/>
      <c r="AS670" s="63"/>
      <c r="AT670" s="63"/>
      <c r="AU670" s="63"/>
      <c r="AV670" s="63"/>
      <c r="AW670" s="4"/>
      <c r="AX670" s="62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>
      <c r="A671" s="4"/>
      <c r="B671" s="4"/>
      <c r="C671" s="64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19"/>
      <c r="U671" s="62"/>
      <c r="V671" s="62"/>
      <c r="W671" s="62"/>
      <c r="X671" s="4"/>
      <c r="Y671" s="19"/>
      <c r="Z671" s="4"/>
      <c r="AA671" s="4"/>
      <c r="AB671" s="4"/>
      <c r="AC671" s="4"/>
      <c r="AD671" s="4"/>
      <c r="AE671" s="4"/>
      <c r="AF671" s="19"/>
      <c r="AG671" s="4"/>
      <c r="AH671" s="4"/>
      <c r="AI671" s="4"/>
      <c r="AJ671" s="4"/>
      <c r="AK671" s="4"/>
      <c r="AL671" s="62"/>
      <c r="AM671" s="19"/>
      <c r="AN671" s="4"/>
      <c r="AO671" s="4"/>
      <c r="AP671" s="4"/>
      <c r="AQ671" s="63"/>
      <c r="AR671" s="63"/>
      <c r="AS671" s="63"/>
      <c r="AT671" s="63"/>
      <c r="AU671" s="63"/>
      <c r="AV671" s="63"/>
      <c r="AW671" s="4"/>
      <c r="AX671" s="62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>
      <c r="A672" s="4"/>
      <c r="B672" s="4"/>
      <c r="C672" s="64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19"/>
      <c r="U672" s="62"/>
      <c r="V672" s="62"/>
      <c r="W672" s="62"/>
      <c r="X672" s="4"/>
      <c r="Y672" s="19"/>
      <c r="Z672" s="4"/>
      <c r="AA672" s="4"/>
      <c r="AB672" s="4"/>
      <c r="AC672" s="4"/>
      <c r="AD672" s="4"/>
      <c r="AE672" s="4"/>
      <c r="AF672" s="19"/>
      <c r="AG672" s="4"/>
      <c r="AH672" s="4"/>
      <c r="AI672" s="4"/>
      <c r="AJ672" s="4"/>
      <c r="AK672" s="4"/>
      <c r="AL672" s="62"/>
      <c r="AM672" s="19"/>
      <c r="AN672" s="4"/>
      <c r="AO672" s="4"/>
      <c r="AP672" s="4"/>
      <c r="AQ672" s="63"/>
      <c r="AR672" s="63"/>
      <c r="AS672" s="63"/>
      <c r="AT672" s="63"/>
      <c r="AU672" s="63"/>
      <c r="AV672" s="63"/>
      <c r="AW672" s="4"/>
      <c r="AX672" s="62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>
      <c r="A673" s="4"/>
      <c r="B673" s="4"/>
      <c r="C673" s="64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19"/>
      <c r="U673" s="62"/>
      <c r="V673" s="62"/>
      <c r="W673" s="62"/>
      <c r="X673" s="4"/>
      <c r="Y673" s="19"/>
      <c r="Z673" s="4"/>
      <c r="AA673" s="4"/>
      <c r="AB673" s="4"/>
      <c r="AC673" s="4"/>
      <c r="AD673" s="4"/>
      <c r="AE673" s="4"/>
      <c r="AF673" s="19"/>
      <c r="AG673" s="4"/>
      <c r="AH673" s="4"/>
      <c r="AI673" s="4"/>
      <c r="AJ673" s="4"/>
      <c r="AK673" s="4"/>
      <c r="AL673" s="62"/>
      <c r="AM673" s="19"/>
      <c r="AN673" s="4"/>
      <c r="AO673" s="4"/>
      <c r="AP673" s="4"/>
      <c r="AQ673" s="63"/>
      <c r="AR673" s="63"/>
      <c r="AS673" s="63"/>
      <c r="AT673" s="63"/>
      <c r="AU673" s="63"/>
      <c r="AV673" s="63"/>
      <c r="AW673" s="4"/>
      <c r="AX673" s="62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>
      <c r="A674" s="4"/>
      <c r="B674" s="4"/>
      <c r="C674" s="64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19"/>
      <c r="U674" s="62"/>
      <c r="V674" s="62"/>
      <c r="W674" s="62"/>
      <c r="X674" s="4"/>
      <c r="Y674" s="19"/>
      <c r="Z674" s="4"/>
      <c r="AA674" s="4"/>
      <c r="AB674" s="4"/>
      <c r="AC674" s="4"/>
      <c r="AD674" s="4"/>
      <c r="AE674" s="4"/>
      <c r="AF674" s="19"/>
      <c r="AG674" s="4"/>
      <c r="AH674" s="4"/>
      <c r="AI674" s="4"/>
      <c r="AJ674" s="4"/>
      <c r="AK674" s="4"/>
      <c r="AL674" s="62"/>
      <c r="AM674" s="19"/>
      <c r="AN674" s="4"/>
      <c r="AO674" s="4"/>
      <c r="AP674" s="4"/>
      <c r="AQ674" s="63"/>
      <c r="AR674" s="63"/>
      <c r="AS674" s="63"/>
      <c r="AT674" s="63"/>
      <c r="AU674" s="63"/>
      <c r="AV674" s="63"/>
      <c r="AW674" s="4"/>
      <c r="AX674" s="62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>
      <c r="A675" s="4"/>
      <c r="B675" s="4"/>
      <c r="C675" s="64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19"/>
      <c r="U675" s="62"/>
      <c r="V675" s="62"/>
      <c r="W675" s="62"/>
      <c r="X675" s="4"/>
      <c r="Y675" s="19"/>
      <c r="Z675" s="4"/>
      <c r="AA675" s="4"/>
      <c r="AB675" s="4"/>
      <c r="AC675" s="4"/>
      <c r="AD675" s="4"/>
      <c r="AE675" s="4"/>
      <c r="AF675" s="19"/>
      <c r="AG675" s="4"/>
      <c r="AH675" s="4"/>
      <c r="AI675" s="4"/>
      <c r="AJ675" s="4"/>
      <c r="AK675" s="4"/>
      <c r="AL675" s="62"/>
      <c r="AM675" s="19"/>
      <c r="AN675" s="4"/>
      <c r="AO675" s="4"/>
      <c r="AP675" s="4"/>
      <c r="AQ675" s="63"/>
      <c r="AR675" s="63"/>
      <c r="AS675" s="63"/>
      <c r="AT675" s="63"/>
      <c r="AU675" s="63"/>
      <c r="AV675" s="63"/>
      <c r="AW675" s="4"/>
      <c r="AX675" s="62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>
      <c r="A676" s="4"/>
      <c r="B676" s="4"/>
      <c r="C676" s="64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19"/>
      <c r="U676" s="62"/>
      <c r="V676" s="62"/>
      <c r="W676" s="62"/>
      <c r="X676" s="4"/>
      <c r="Y676" s="19"/>
      <c r="Z676" s="4"/>
      <c r="AA676" s="4"/>
      <c r="AB676" s="4"/>
      <c r="AC676" s="4"/>
      <c r="AD676" s="4"/>
      <c r="AE676" s="4"/>
      <c r="AF676" s="19"/>
      <c r="AG676" s="4"/>
      <c r="AH676" s="4"/>
      <c r="AI676" s="4"/>
      <c r="AJ676" s="4"/>
      <c r="AK676" s="4"/>
      <c r="AL676" s="62"/>
      <c r="AM676" s="19"/>
      <c r="AN676" s="4"/>
      <c r="AO676" s="4"/>
      <c r="AP676" s="4"/>
      <c r="AQ676" s="63"/>
      <c r="AR676" s="63"/>
      <c r="AS676" s="63"/>
      <c r="AT676" s="63"/>
      <c r="AU676" s="63"/>
      <c r="AV676" s="63"/>
      <c r="AW676" s="4"/>
      <c r="AX676" s="62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>
      <c r="A677" s="4"/>
      <c r="B677" s="4"/>
      <c r="C677" s="64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19"/>
      <c r="U677" s="62"/>
      <c r="V677" s="62"/>
      <c r="W677" s="62"/>
      <c r="X677" s="4"/>
      <c r="Y677" s="19"/>
      <c r="Z677" s="4"/>
      <c r="AA677" s="4"/>
      <c r="AB677" s="4"/>
      <c r="AC677" s="4"/>
      <c r="AD677" s="4"/>
      <c r="AE677" s="4"/>
      <c r="AF677" s="19"/>
      <c r="AG677" s="4"/>
      <c r="AH677" s="4"/>
      <c r="AI677" s="4"/>
      <c r="AJ677" s="4"/>
      <c r="AK677" s="4"/>
      <c r="AL677" s="62"/>
      <c r="AM677" s="19"/>
      <c r="AN677" s="4"/>
      <c r="AO677" s="4"/>
      <c r="AP677" s="4"/>
      <c r="AQ677" s="63"/>
      <c r="AR677" s="63"/>
      <c r="AS677" s="63"/>
      <c r="AT677" s="63"/>
      <c r="AU677" s="63"/>
      <c r="AV677" s="63"/>
      <c r="AW677" s="4"/>
      <c r="AX677" s="62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>
      <c r="A678" s="4"/>
      <c r="B678" s="4"/>
      <c r="C678" s="64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19"/>
      <c r="U678" s="62"/>
      <c r="V678" s="62"/>
      <c r="W678" s="62"/>
      <c r="X678" s="4"/>
      <c r="Y678" s="19"/>
      <c r="Z678" s="4"/>
      <c r="AA678" s="4"/>
      <c r="AB678" s="4"/>
      <c r="AC678" s="4"/>
      <c r="AD678" s="4"/>
      <c r="AE678" s="4"/>
      <c r="AF678" s="19"/>
      <c r="AG678" s="4"/>
      <c r="AH678" s="4"/>
      <c r="AI678" s="4"/>
      <c r="AJ678" s="4"/>
      <c r="AK678" s="4"/>
      <c r="AL678" s="62"/>
      <c r="AM678" s="19"/>
      <c r="AN678" s="4"/>
      <c r="AO678" s="4"/>
      <c r="AP678" s="4"/>
      <c r="AQ678" s="63"/>
      <c r="AR678" s="63"/>
      <c r="AS678" s="63"/>
      <c r="AT678" s="63"/>
      <c r="AU678" s="63"/>
      <c r="AV678" s="63"/>
      <c r="AW678" s="4"/>
      <c r="AX678" s="62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>
      <c r="A679" s="4"/>
      <c r="B679" s="4"/>
      <c r="C679" s="64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19"/>
      <c r="U679" s="62"/>
      <c r="V679" s="62"/>
      <c r="W679" s="62"/>
      <c r="X679" s="4"/>
      <c r="Y679" s="19"/>
      <c r="Z679" s="4"/>
      <c r="AA679" s="4"/>
      <c r="AB679" s="4"/>
      <c r="AC679" s="4"/>
      <c r="AD679" s="4"/>
      <c r="AE679" s="4"/>
      <c r="AF679" s="19"/>
      <c r="AG679" s="4"/>
      <c r="AH679" s="4"/>
      <c r="AI679" s="4"/>
      <c r="AJ679" s="4"/>
      <c r="AK679" s="4"/>
      <c r="AL679" s="62"/>
      <c r="AM679" s="19"/>
      <c r="AN679" s="4"/>
      <c r="AO679" s="4"/>
      <c r="AP679" s="4"/>
      <c r="AQ679" s="63"/>
      <c r="AR679" s="63"/>
      <c r="AS679" s="63"/>
      <c r="AT679" s="63"/>
      <c r="AU679" s="63"/>
      <c r="AV679" s="63"/>
      <c r="AW679" s="4"/>
      <c r="AX679" s="62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>
      <c r="A680" s="4"/>
      <c r="B680" s="4"/>
      <c r="C680" s="64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19"/>
      <c r="U680" s="62"/>
      <c r="V680" s="62"/>
      <c r="W680" s="62"/>
      <c r="X680" s="4"/>
      <c r="Y680" s="19"/>
      <c r="Z680" s="4"/>
      <c r="AA680" s="4"/>
      <c r="AB680" s="4"/>
      <c r="AC680" s="4"/>
      <c r="AD680" s="4"/>
      <c r="AE680" s="4"/>
      <c r="AF680" s="19"/>
      <c r="AG680" s="4"/>
      <c r="AH680" s="4"/>
      <c r="AI680" s="4"/>
      <c r="AJ680" s="4"/>
      <c r="AK680" s="4"/>
      <c r="AL680" s="62"/>
      <c r="AM680" s="19"/>
      <c r="AN680" s="4"/>
      <c r="AO680" s="4"/>
      <c r="AP680" s="4"/>
      <c r="AQ680" s="63"/>
      <c r="AR680" s="63"/>
      <c r="AS680" s="63"/>
      <c r="AT680" s="63"/>
      <c r="AU680" s="63"/>
      <c r="AV680" s="63"/>
      <c r="AW680" s="4"/>
      <c r="AX680" s="62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</row>
    <row r="681" spans="1:62">
      <c r="A681" s="4"/>
      <c r="B681" s="4"/>
      <c r="C681" s="64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19"/>
      <c r="U681" s="62"/>
      <c r="V681" s="62"/>
      <c r="W681" s="62"/>
      <c r="X681" s="4"/>
      <c r="Y681" s="19"/>
      <c r="Z681" s="4"/>
      <c r="AA681" s="4"/>
      <c r="AB681" s="4"/>
      <c r="AC681" s="4"/>
      <c r="AD681" s="4"/>
      <c r="AE681" s="4"/>
      <c r="AF681" s="19"/>
      <c r="AG681" s="4"/>
      <c r="AH681" s="4"/>
      <c r="AI681" s="4"/>
      <c r="AJ681" s="4"/>
      <c r="AK681" s="4"/>
      <c r="AL681" s="62"/>
      <c r="AM681" s="19"/>
      <c r="AN681" s="4"/>
      <c r="AO681" s="4"/>
      <c r="AP681" s="4"/>
      <c r="AQ681" s="63"/>
      <c r="AR681" s="63"/>
      <c r="AS681" s="63"/>
      <c r="AT681" s="63"/>
      <c r="AU681" s="63"/>
      <c r="AV681" s="63"/>
      <c r="AW681" s="4"/>
      <c r="AX681" s="62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</row>
    <row r="682" spans="1:62">
      <c r="A682" s="4"/>
      <c r="B682" s="4"/>
      <c r="C682" s="64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19"/>
      <c r="U682" s="62"/>
      <c r="V682" s="62"/>
      <c r="W682" s="62"/>
      <c r="X682" s="4"/>
      <c r="Y682" s="19"/>
      <c r="Z682" s="4"/>
      <c r="AA682" s="4"/>
      <c r="AB682" s="4"/>
      <c r="AC682" s="4"/>
      <c r="AD682" s="4"/>
      <c r="AE682" s="4"/>
      <c r="AF682" s="19"/>
      <c r="AG682" s="4"/>
      <c r="AH682" s="4"/>
      <c r="AI682" s="4"/>
      <c r="AJ682" s="4"/>
      <c r="AK682" s="4"/>
      <c r="AL682" s="62"/>
      <c r="AM682" s="19"/>
      <c r="AN682" s="4"/>
      <c r="AO682" s="4"/>
      <c r="AP682" s="4"/>
      <c r="AQ682" s="63"/>
      <c r="AR682" s="63"/>
      <c r="AS682" s="63"/>
      <c r="AT682" s="63"/>
      <c r="AU682" s="63"/>
      <c r="AV682" s="63"/>
      <c r="AW682" s="4"/>
      <c r="AX682" s="62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</row>
    <row r="683" spans="1:62">
      <c r="A683" s="4"/>
      <c r="B683" s="4"/>
      <c r="C683" s="64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19"/>
      <c r="U683" s="62"/>
      <c r="V683" s="62"/>
      <c r="W683" s="62"/>
      <c r="X683" s="4"/>
      <c r="Y683" s="19"/>
      <c r="Z683" s="4"/>
      <c r="AA683" s="4"/>
      <c r="AB683" s="4"/>
      <c r="AC683" s="4"/>
      <c r="AD683" s="4"/>
      <c r="AE683" s="4"/>
      <c r="AF683" s="19"/>
      <c r="AG683" s="4"/>
      <c r="AH683" s="4"/>
      <c r="AI683" s="4"/>
      <c r="AJ683" s="4"/>
      <c r="AK683" s="4"/>
      <c r="AL683" s="62"/>
      <c r="AM683" s="19"/>
      <c r="AN683" s="4"/>
      <c r="AO683" s="4"/>
      <c r="AP683" s="4"/>
      <c r="AQ683" s="63"/>
      <c r="AR683" s="63"/>
      <c r="AS683" s="63"/>
      <c r="AT683" s="63"/>
      <c r="AU683" s="63"/>
      <c r="AV683" s="63"/>
      <c r="AW683" s="4"/>
      <c r="AX683" s="62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</row>
    <row r="684" spans="1:62">
      <c r="A684" s="4"/>
      <c r="B684" s="4"/>
      <c r="C684" s="64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19"/>
      <c r="U684" s="62"/>
      <c r="V684" s="62"/>
      <c r="W684" s="62"/>
      <c r="X684" s="4"/>
      <c r="Y684" s="19"/>
      <c r="Z684" s="4"/>
      <c r="AA684" s="4"/>
      <c r="AB684" s="4"/>
      <c r="AC684" s="4"/>
      <c r="AD684" s="4"/>
      <c r="AE684" s="4"/>
      <c r="AF684" s="19"/>
      <c r="AG684" s="4"/>
      <c r="AH684" s="4"/>
      <c r="AI684" s="4"/>
      <c r="AJ684" s="4"/>
      <c r="AK684" s="4"/>
      <c r="AL684" s="62"/>
      <c r="AM684" s="19"/>
      <c r="AN684" s="4"/>
      <c r="AO684" s="4"/>
      <c r="AP684" s="4"/>
      <c r="AQ684" s="63"/>
      <c r="AR684" s="63"/>
      <c r="AS684" s="63"/>
      <c r="AT684" s="63"/>
      <c r="AU684" s="63"/>
      <c r="AV684" s="63"/>
      <c r="AW684" s="4"/>
      <c r="AX684" s="62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</row>
    <row r="685" spans="1:62">
      <c r="A685" s="4"/>
      <c r="B685" s="4"/>
      <c r="C685" s="64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19"/>
      <c r="U685" s="62"/>
      <c r="V685" s="62"/>
      <c r="W685" s="62"/>
      <c r="X685" s="4"/>
      <c r="Y685" s="19"/>
      <c r="Z685" s="4"/>
      <c r="AA685" s="4"/>
      <c r="AB685" s="4"/>
      <c r="AC685" s="4"/>
      <c r="AD685" s="4"/>
      <c r="AE685" s="4"/>
      <c r="AF685" s="19"/>
      <c r="AG685" s="4"/>
      <c r="AH685" s="4"/>
      <c r="AI685" s="4"/>
      <c r="AJ685" s="4"/>
      <c r="AK685" s="4"/>
      <c r="AL685" s="62"/>
      <c r="AM685" s="19"/>
      <c r="AN685" s="4"/>
      <c r="AO685" s="4"/>
      <c r="AP685" s="4"/>
      <c r="AQ685" s="63"/>
      <c r="AR685" s="63"/>
      <c r="AS685" s="63"/>
      <c r="AT685" s="63"/>
      <c r="AU685" s="63"/>
      <c r="AV685" s="63"/>
      <c r="AW685" s="4"/>
      <c r="AX685" s="62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</row>
    <row r="686" spans="1:62">
      <c r="A686" s="4"/>
      <c r="B686" s="4"/>
      <c r="C686" s="64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19"/>
      <c r="U686" s="62"/>
      <c r="V686" s="62"/>
      <c r="W686" s="62"/>
      <c r="X686" s="4"/>
      <c r="Y686" s="19"/>
      <c r="Z686" s="4"/>
      <c r="AA686" s="4"/>
      <c r="AB686" s="4"/>
      <c r="AC686" s="4"/>
      <c r="AD686" s="4"/>
      <c r="AE686" s="4"/>
      <c r="AF686" s="19"/>
      <c r="AG686" s="4"/>
      <c r="AH686" s="4"/>
      <c r="AI686" s="4"/>
      <c r="AJ686" s="4"/>
      <c r="AK686" s="4"/>
      <c r="AL686" s="62"/>
      <c r="AM686" s="19"/>
      <c r="AN686" s="4"/>
      <c r="AO686" s="4"/>
      <c r="AP686" s="4"/>
      <c r="AQ686" s="63"/>
      <c r="AR686" s="63"/>
      <c r="AS686" s="63"/>
      <c r="AT686" s="63"/>
      <c r="AU686" s="63"/>
      <c r="AV686" s="63"/>
      <c r="AW686" s="4"/>
      <c r="AX686" s="62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</row>
    <row r="687" spans="1:62">
      <c r="A687" s="4"/>
      <c r="B687" s="4"/>
      <c r="C687" s="64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19"/>
      <c r="U687" s="62"/>
      <c r="V687" s="62"/>
      <c r="W687" s="62"/>
      <c r="X687" s="4"/>
      <c r="Y687" s="19"/>
      <c r="Z687" s="4"/>
      <c r="AA687" s="4"/>
      <c r="AB687" s="4"/>
      <c r="AC687" s="4"/>
      <c r="AD687" s="4"/>
      <c r="AE687" s="4"/>
      <c r="AF687" s="19"/>
      <c r="AG687" s="4"/>
      <c r="AH687" s="4"/>
      <c r="AI687" s="4"/>
      <c r="AJ687" s="4"/>
      <c r="AK687" s="4"/>
      <c r="AL687" s="62"/>
      <c r="AM687" s="19"/>
      <c r="AN687" s="4"/>
      <c r="AO687" s="4"/>
      <c r="AP687" s="4"/>
      <c r="AQ687" s="63"/>
      <c r="AR687" s="63"/>
      <c r="AS687" s="63"/>
      <c r="AT687" s="63"/>
      <c r="AU687" s="63"/>
      <c r="AV687" s="63"/>
      <c r="AW687" s="4"/>
      <c r="AX687" s="62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</row>
    <row r="688" spans="1:62">
      <c r="A688" s="4"/>
      <c r="B688" s="4"/>
      <c r="C688" s="64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19"/>
      <c r="U688" s="62"/>
      <c r="V688" s="62"/>
      <c r="W688" s="62"/>
      <c r="X688" s="4"/>
      <c r="Y688" s="19"/>
      <c r="Z688" s="4"/>
      <c r="AA688" s="4"/>
      <c r="AB688" s="4"/>
      <c r="AC688" s="4"/>
      <c r="AD688" s="4"/>
      <c r="AE688" s="4"/>
      <c r="AF688" s="19"/>
      <c r="AG688" s="4"/>
      <c r="AH688" s="4"/>
      <c r="AI688" s="4"/>
      <c r="AJ688" s="4"/>
      <c r="AK688" s="4"/>
      <c r="AL688" s="62"/>
      <c r="AM688" s="19"/>
      <c r="AN688" s="4"/>
      <c r="AO688" s="4"/>
      <c r="AP688" s="4"/>
      <c r="AQ688" s="63"/>
      <c r="AR688" s="63"/>
      <c r="AS688" s="63"/>
      <c r="AT688" s="63"/>
      <c r="AU688" s="63"/>
      <c r="AV688" s="63"/>
      <c r="AW688" s="4"/>
      <c r="AX688" s="62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</row>
    <row r="689" spans="1:62">
      <c r="A689" s="4"/>
      <c r="B689" s="4"/>
      <c r="C689" s="64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19"/>
      <c r="U689" s="62"/>
      <c r="V689" s="62"/>
      <c r="W689" s="62"/>
      <c r="X689" s="4"/>
      <c r="Y689" s="19"/>
      <c r="Z689" s="4"/>
      <c r="AA689" s="4"/>
      <c r="AB689" s="4"/>
      <c r="AC689" s="4"/>
      <c r="AD689" s="4"/>
      <c r="AE689" s="4"/>
      <c r="AF689" s="19"/>
      <c r="AG689" s="4"/>
      <c r="AH689" s="4"/>
      <c r="AI689" s="4"/>
      <c r="AJ689" s="4"/>
      <c r="AK689" s="4"/>
      <c r="AL689" s="62"/>
      <c r="AM689" s="19"/>
      <c r="AN689" s="4"/>
      <c r="AO689" s="4"/>
      <c r="AP689" s="4"/>
      <c r="AQ689" s="63"/>
      <c r="AR689" s="63"/>
      <c r="AS689" s="63"/>
      <c r="AT689" s="63"/>
      <c r="AU689" s="63"/>
      <c r="AV689" s="63"/>
      <c r="AW689" s="4"/>
      <c r="AX689" s="62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</row>
    <row r="690" spans="1:62">
      <c r="A690" s="4"/>
      <c r="B690" s="4"/>
      <c r="C690" s="64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19"/>
      <c r="U690" s="62"/>
      <c r="V690" s="62"/>
      <c r="W690" s="62"/>
      <c r="X690" s="4"/>
      <c r="Y690" s="19"/>
      <c r="Z690" s="4"/>
      <c r="AA690" s="4"/>
      <c r="AB690" s="4"/>
      <c r="AC690" s="4"/>
      <c r="AD690" s="4"/>
      <c r="AE690" s="4"/>
      <c r="AF690" s="19"/>
      <c r="AG690" s="4"/>
      <c r="AH690" s="4"/>
      <c r="AI690" s="4"/>
      <c r="AJ690" s="4"/>
      <c r="AK690" s="4"/>
      <c r="AL690" s="62"/>
      <c r="AM690" s="19"/>
      <c r="AN690" s="4"/>
      <c r="AO690" s="4"/>
      <c r="AP690" s="4"/>
      <c r="AQ690" s="63"/>
      <c r="AR690" s="63"/>
      <c r="AS690" s="63"/>
      <c r="AT690" s="63"/>
      <c r="AU690" s="63"/>
      <c r="AV690" s="63"/>
      <c r="AW690" s="4"/>
      <c r="AX690" s="62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</row>
    <row r="691" spans="1:62">
      <c r="A691" s="4"/>
      <c r="B691" s="4"/>
      <c r="C691" s="64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19"/>
      <c r="U691" s="62"/>
      <c r="V691" s="62"/>
      <c r="W691" s="62"/>
      <c r="X691" s="4"/>
      <c r="Y691" s="19"/>
      <c r="Z691" s="4"/>
      <c r="AA691" s="4"/>
      <c r="AB691" s="4"/>
      <c r="AC691" s="4"/>
      <c r="AD691" s="4"/>
      <c r="AE691" s="4"/>
      <c r="AF691" s="19"/>
      <c r="AG691" s="4"/>
      <c r="AH691" s="4"/>
      <c r="AI691" s="4"/>
      <c r="AJ691" s="4"/>
      <c r="AK691" s="4"/>
      <c r="AL691" s="62"/>
      <c r="AM691" s="19"/>
      <c r="AN691" s="4"/>
      <c r="AO691" s="4"/>
      <c r="AP691" s="4"/>
      <c r="AQ691" s="63"/>
      <c r="AR691" s="63"/>
      <c r="AS691" s="63"/>
      <c r="AT691" s="63"/>
      <c r="AU691" s="63"/>
      <c r="AV691" s="63"/>
      <c r="AW691" s="4"/>
      <c r="AX691" s="62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</row>
    <row r="692" spans="1:62">
      <c r="A692" s="4"/>
      <c r="B692" s="4"/>
      <c r="C692" s="64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19"/>
      <c r="U692" s="62"/>
      <c r="V692" s="62"/>
      <c r="W692" s="62"/>
      <c r="X692" s="4"/>
      <c r="Y692" s="19"/>
      <c r="Z692" s="4"/>
      <c r="AA692" s="4"/>
      <c r="AB692" s="4"/>
      <c r="AC692" s="4"/>
      <c r="AD692" s="4"/>
      <c r="AE692" s="4"/>
      <c r="AF692" s="19"/>
      <c r="AG692" s="4"/>
      <c r="AH692" s="4"/>
      <c r="AI692" s="4"/>
      <c r="AJ692" s="4"/>
      <c r="AK692" s="4"/>
      <c r="AL692" s="62"/>
      <c r="AM692" s="19"/>
      <c r="AN692" s="4"/>
      <c r="AO692" s="4"/>
      <c r="AP692" s="4"/>
      <c r="AQ692" s="63"/>
      <c r="AR692" s="63"/>
      <c r="AS692" s="63"/>
      <c r="AT692" s="63"/>
      <c r="AU692" s="63"/>
      <c r="AV692" s="63"/>
      <c r="AW692" s="4"/>
      <c r="AX692" s="62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</row>
    <row r="693" spans="1:62">
      <c r="A693" s="4"/>
      <c r="B693" s="4"/>
      <c r="C693" s="64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19"/>
      <c r="U693" s="62"/>
      <c r="V693" s="62"/>
      <c r="W693" s="62"/>
      <c r="X693" s="4"/>
      <c r="Y693" s="19"/>
      <c r="Z693" s="4"/>
      <c r="AA693" s="4"/>
      <c r="AB693" s="4"/>
      <c r="AC693" s="4"/>
      <c r="AD693" s="4"/>
      <c r="AE693" s="4"/>
      <c r="AF693" s="19"/>
      <c r="AG693" s="4"/>
      <c r="AH693" s="4"/>
      <c r="AI693" s="4"/>
      <c r="AJ693" s="4"/>
      <c r="AK693" s="4"/>
      <c r="AL693" s="62"/>
      <c r="AM693" s="19"/>
      <c r="AN693" s="4"/>
      <c r="AO693" s="4"/>
      <c r="AP693" s="4"/>
      <c r="AQ693" s="63"/>
      <c r="AR693" s="63"/>
      <c r="AS693" s="63"/>
      <c r="AT693" s="63"/>
      <c r="AU693" s="63"/>
      <c r="AV693" s="63"/>
      <c r="AW693" s="4"/>
      <c r="AX693" s="62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</row>
    <row r="694" spans="1:62">
      <c r="A694" s="4"/>
      <c r="B694" s="4"/>
      <c r="C694" s="64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19"/>
      <c r="U694" s="62"/>
      <c r="V694" s="62"/>
      <c r="W694" s="62"/>
      <c r="X694" s="4"/>
      <c r="Y694" s="19"/>
      <c r="Z694" s="4"/>
      <c r="AA694" s="4"/>
      <c r="AB694" s="4"/>
      <c r="AC694" s="4"/>
      <c r="AD694" s="4"/>
      <c r="AE694" s="4"/>
      <c r="AF694" s="19"/>
      <c r="AG694" s="4"/>
      <c r="AH694" s="4"/>
      <c r="AI694" s="4"/>
      <c r="AJ694" s="4"/>
      <c r="AK694" s="4"/>
      <c r="AL694" s="62"/>
      <c r="AM694" s="19"/>
      <c r="AN694" s="4"/>
      <c r="AO694" s="4"/>
      <c r="AP694" s="4"/>
      <c r="AQ694" s="63"/>
      <c r="AR694" s="63"/>
      <c r="AS694" s="63"/>
      <c r="AT694" s="63"/>
      <c r="AU694" s="63"/>
      <c r="AV694" s="63"/>
      <c r="AW694" s="4"/>
      <c r="AX694" s="62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</row>
    <row r="695" spans="1:62">
      <c r="A695" s="4"/>
      <c r="B695" s="4"/>
      <c r="C695" s="64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19"/>
      <c r="U695" s="62"/>
      <c r="V695" s="62"/>
      <c r="W695" s="62"/>
      <c r="X695" s="4"/>
      <c r="Y695" s="19"/>
      <c r="Z695" s="4"/>
      <c r="AA695" s="4"/>
      <c r="AB695" s="4"/>
      <c r="AC695" s="4"/>
      <c r="AD695" s="4"/>
      <c r="AE695" s="4"/>
      <c r="AF695" s="19"/>
      <c r="AG695" s="4"/>
      <c r="AH695" s="4"/>
      <c r="AI695" s="4"/>
      <c r="AJ695" s="4"/>
      <c r="AK695" s="4"/>
      <c r="AL695" s="62"/>
      <c r="AM695" s="19"/>
      <c r="AN695" s="4"/>
      <c r="AO695" s="4"/>
      <c r="AP695" s="4"/>
      <c r="AQ695" s="63"/>
      <c r="AR695" s="63"/>
      <c r="AS695" s="63"/>
      <c r="AT695" s="63"/>
      <c r="AU695" s="63"/>
      <c r="AV695" s="63"/>
      <c r="AW695" s="4"/>
      <c r="AX695" s="62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</row>
    <row r="696" spans="1:62">
      <c r="A696" s="4"/>
      <c r="B696" s="4"/>
      <c r="C696" s="64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19"/>
      <c r="U696" s="62"/>
      <c r="V696" s="62"/>
      <c r="W696" s="62"/>
      <c r="X696" s="4"/>
      <c r="Y696" s="19"/>
      <c r="Z696" s="4"/>
      <c r="AA696" s="4"/>
      <c r="AB696" s="4"/>
      <c r="AC696" s="4"/>
      <c r="AD696" s="4"/>
      <c r="AE696" s="4"/>
      <c r="AF696" s="19"/>
      <c r="AG696" s="4"/>
      <c r="AH696" s="4"/>
      <c r="AI696" s="4"/>
      <c r="AJ696" s="4"/>
      <c r="AK696" s="4"/>
      <c r="AL696" s="62"/>
      <c r="AM696" s="19"/>
      <c r="AN696" s="4"/>
      <c r="AO696" s="4"/>
      <c r="AP696" s="4"/>
      <c r="AQ696" s="63"/>
      <c r="AR696" s="63"/>
      <c r="AS696" s="63"/>
      <c r="AT696" s="63"/>
      <c r="AU696" s="63"/>
      <c r="AV696" s="63"/>
      <c r="AW696" s="4"/>
      <c r="AX696" s="62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</row>
    <row r="697" spans="1:62">
      <c r="A697" s="4"/>
      <c r="B697" s="4"/>
      <c r="C697" s="64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19"/>
      <c r="U697" s="62"/>
      <c r="V697" s="62"/>
      <c r="W697" s="62"/>
      <c r="X697" s="4"/>
      <c r="Y697" s="19"/>
      <c r="Z697" s="4"/>
      <c r="AA697" s="4"/>
      <c r="AB697" s="4"/>
      <c r="AC697" s="4"/>
      <c r="AD697" s="4"/>
      <c r="AE697" s="4"/>
      <c r="AF697" s="19"/>
      <c r="AG697" s="4"/>
      <c r="AH697" s="4"/>
      <c r="AI697" s="4"/>
      <c r="AJ697" s="4"/>
      <c r="AK697" s="4"/>
      <c r="AL697" s="62"/>
      <c r="AM697" s="19"/>
      <c r="AN697" s="4"/>
      <c r="AO697" s="4"/>
      <c r="AP697" s="4"/>
      <c r="AQ697" s="63"/>
      <c r="AR697" s="63"/>
      <c r="AS697" s="63"/>
      <c r="AT697" s="63"/>
      <c r="AU697" s="63"/>
      <c r="AV697" s="63"/>
      <c r="AW697" s="4"/>
      <c r="AX697" s="62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</row>
    <row r="698" spans="1:62">
      <c r="A698" s="4"/>
      <c r="B698" s="4"/>
      <c r="C698" s="64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19"/>
      <c r="U698" s="62"/>
      <c r="V698" s="62"/>
      <c r="W698" s="62"/>
      <c r="X698" s="4"/>
      <c r="Y698" s="19"/>
      <c r="Z698" s="4"/>
      <c r="AA698" s="4"/>
      <c r="AB698" s="4"/>
      <c r="AC698" s="4"/>
      <c r="AD698" s="4"/>
      <c r="AE698" s="4"/>
      <c r="AF698" s="19"/>
      <c r="AG698" s="4"/>
      <c r="AH698" s="4"/>
      <c r="AI698" s="4"/>
      <c r="AJ698" s="4"/>
      <c r="AK698" s="4"/>
      <c r="AL698" s="62"/>
      <c r="AM698" s="19"/>
      <c r="AN698" s="4"/>
      <c r="AO698" s="4"/>
      <c r="AP698" s="4"/>
      <c r="AQ698" s="63"/>
      <c r="AR698" s="63"/>
      <c r="AS698" s="63"/>
      <c r="AT698" s="63"/>
      <c r="AU698" s="63"/>
      <c r="AV698" s="63"/>
      <c r="AW698" s="4"/>
      <c r="AX698" s="62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</row>
    <row r="699" spans="1:62">
      <c r="A699" s="4"/>
      <c r="B699" s="4"/>
      <c r="C699" s="64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19"/>
      <c r="U699" s="62"/>
      <c r="V699" s="62"/>
      <c r="W699" s="62"/>
      <c r="X699" s="4"/>
      <c r="Y699" s="19"/>
      <c r="Z699" s="4"/>
      <c r="AA699" s="4"/>
      <c r="AB699" s="4"/>
      <c r="AC699" s="4"/>
      <c r="AD699" s="4"/>
      <c r="AE699" s="4"/>
      <c r="AF699" s="19"/>
      <c r="AG699" s="4"/>
      <c r="AH699" s="4"/>
      <c r="AI699" s="4"/>
      <c r="AJ699" s="4"/>
      <c r="AK699" s="4"/>
      <c r="AL699" s="62"/>
      <c r="AM699" s="19"/>
      <c r="AN699" s="4"/>
      <c r="AO699" s="4"/>
      <c r="AP699" s="4"/>
      <c r="AQ699" s="63"/>
      <c r="AR699" s="63"/>
      <c r="AS699" s="63"/>
      <c r="AT699" s="63"/>
      <c r="AU699" s="63"/>
      <c r="AV699" s="63"/>
      <c r="AW699" s="4"/>
      <c r="AX699" s="62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</row>
    <row r="700" spans="1:62">
      <c r="A700" s="4"/>
      <c r="B700" s="4"/>
      <c r="C700" s="64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19"/>
      <c r="U700" s="62"/>
      <c r="V700" s="62"/>
      <c r="W700" s="62"/>
      <c r="X700" s="4"/>
      <c r="Y700" s="19"/>
      <c r="Z700" s="4"/>
      <c r="AA700" s="4"/>
      <c r="AB700" s="4"/>
      <c r="AC700" s="4"/>
      <c r="AD700" s="4"/>
      <c r="AE700" s="4"/>
      <c r="AF700" s="19"/>
      <c r="AG700" s="4"/>
      <c r="AH700" s="4"/>
      <c r="AI700" s="4"/>
      <c r="AJ700" s="4"/>
      <c r="AK700" s="4"/>
      <c r="AL700" s="62"/>
      <c r="AM700" s="19"/>
      <c r="AN700" s="4"/>
      <c r="AO700" s="4"/>
      <c r="AP700" s="4"/>
      <c r="AQ700" s="63"/>
      <c r="AR700" s="63"/>
      <c r="AS700" s="63"/>
      <c r="AT700" s="63"/>
      <c r="AU700" s="63"/>
      <c r="AV700" s="63"/>
      <c r="AW700" s="4"/>
      <c r="AX700" s="62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</row>
    <row r="701" spans="1:62">
      <c r="A701" s="4"/>
      <c r="B701" s="4"/>
      <c r="C701" s="64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19"/>
      <c r="U701" s="62"/>
      <c r="V701" s="62"/>
      <c r="W701" s="62"/>
      <c r="X701" s="4"/>
      <c r="Y701" s="19"/>
      <c r="Z701" s="4"/>
      <c r="AA701" s="4"/>
      <c r="AB701" s="4"/>
      <c r="AC701" s="4"/>
      <c r="AD701" s="4"/>
      <c r="AE701" s="4"/>
      <c r="AF701" s="19"/>
      <c r="AG701" s="4"/>
      <c r="AH701" s="4"/>
      <c r="AI701" s="4"/>
      <c r="AJ701" s="4"/>
      <c r="AK701" s="4"/>
      <c r="AL701" s="62"/>
      <c r="AM701" s="19"/>
      <c r="AN701" s="4"/>
      <c r="AO701" s="4"/>
      <c r="AP701" s="4"/>
      <c r="AQ701" s="63"/>
      <c r="AR701" s="63"/>
      <c r="AS701" s="63"/>
      <c r="AT701" s="63"/>
      <c r="AU701" s="63"/>
      <c r="AV701" s="63"/>
      <c r="AW701" s="4"/>
      <c r="AX701" s="62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</row>
    <row r="702" spans="1:62">
      <c r="A702" s="4"/>
      <c r="B702" s="4"/>
      <c r="C702" s="64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19"/>
      <c r="U702" s="62"/>
      <c r="V702" s="62"/>
      <c r="W702" s="62"/>
      <c r="X702" s="4"/>
      <c r="Y702" s="19"/>
      <c r="Z702" s="4"/>
      <c r="AA702" s="4"/>
      <c r="AB702" s="4"/>
      <c r="AC702" s="4"/>
      <c r="AD702" s="4"/>
      <c r="AE702" s="4"/>
      <c r="AF702" s="19"/>
      <c r="AG702" s="4"/>
      <c r="AH702" s="4"/>
      <c r="AI702" s="4"/>
      <c r="AJ702" s="4"/>
      <c r="AK702" s="4"/>
      <c r="AL702" s="62"/>
      <c r="AM702" s="19"/>
      <c r="AN702" s="4"/>
      <c r="AO702" s="4"/>
      <c r="AP702" s="4"/>
      <c r="AQ702" s="63"/>
      <c r="AR702" s="63"/>
      <c r="AS702" s="63"/>
      <c r="AT702" s="63"/>
      <c r="AU702" s="63"/>
      <c r="AV702" s="63"/>
      <c r="AW702" s="4"/>
      <c r="AX702" s="62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</row>
    <row r="703" spans="1:62">
      <c r="A703" s="4"/>
      <c r="B703" s="4"/>
      <c r="C703" s="64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19"/>
      <c r="U703" s="62"/>
      <c r="V703" s="62"/>
      <c r="W703" s="62"/>
      <c r="X703" s="4"/>
      <c r="Y703" s="19"/>
      <c r="Z703" s="4"/>
      <c r="AA703" s="4"/>
      <c r="AB703" s="4"/>
      <c r="AC703" s="4"/>
      <c r="AD703" s="4"/>
      <c r="AE703" s="4"/>
      <c r="AF703" s="19"/>
      <c r="AG703" s="4"/>
      <c r="AH703" s="4"/>
      <c r="AI703" s="4"/>
      <c r="AJ703" s="4"/>
      <c r="AK703" s="4"/>
      <c r="AL703" s="62"/>
      <c r="AM703" s="19"/>
      <c r="AN703" s="4"/>
      <c r="AO703" s="4"/>
      <c r="AP703" s="4"/>
      <c r="AQ703" s="63"/>
      <c r="AR703" s="63"/>
      <c r="AS703" s="63"/>
      <c r="AT703" s="63"/>
      <c r="AU703" s="63"/>
      <c r="AV703" s="63"/>
      <c r="AW703" s="4"/>
      <c r="AX703" s="62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</row>
    <row r="704" spans="1:62">
      <c r="A704" s="4"/>
      <c r="B704" s="4"/>
      <c r="C704" s="64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19"/>
      <c r="U704" s="62"/>
      <c r="V704" s="62"/>
      <c r="W704" s="62"/>
      <c r="X704" s="4"/>
      <c r="Y704" s="19"/>
      <c r="Z704" s="4"/>
      <c r="AA704" s="4"/>
      <c r="AB704" s="4"/>
      <c r="AC704" s="4"/>
      <c r="AD704" s="4"/>
      <c r="AE704" s="4"/>
      <c r="AF704" s="19"/>
      <c r="AG704" s="4"/>
      <c r="AH704" s="4"/>
      <c r="AI704" s="4"/>
      <c r="AJ704" s="4"/>
      <c r="AK704" s="4"/>
      <c r="AL704" s="62"/>
      <c r="AM704" s="19"/>
      <c r="AN704" s="4"/>
      <c r="AO704" s="4"/>
      <c r="AP704" s="4"/>
      <c r="AQ704" s="63"/>
      <c r="AR704" s="63"/>
      <c r="AS704" s="63"/>
      <c r="AT704" s="63"/>
      <c r="AU704" s="63"/>
      <c r="AV704" s="63"/>
      <c r="AW704" s="4"/>
      <c r="AX704" s="62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</row>
    <row r="705" spans="1:62">
      <c r="A705" s="4"/>
      <c r="B705" s="4"/>
      <c r="C705" s="64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19"/>
      <c r="U705" s="62"/>
      <c r="V705" s="62"/>
      <c r="W705" s="62"/>
      <c r="X705" s="4"/>
      <c r="Y705" s="19"/>
      <c r="Z705" s="4"/>
      <c r="AA705" s="4"/>
      <c r="AB705" s="4"/>
      <c r="AC705" s="4"/>
      <c r="AD705" s="4"/>
      <c r="AE705" s="4"/>
      <c r="AF705" s="19"/>
      <c r="AG705" s="4"/>
      <c r="AH705" s="4"/>
      <c r="AI705" s="4"/>
      <c r="AJ705" s="4"/>
      <c r="AK705" s="4"/>
      <c r="AL705" s="62"/>
      <c r="AM705" s="19"/>
      <c r="AN705" s="4"/>
      <c r="AO705" s="4"/>
      <c r="AP705" s="4"/>
      <c r="AQ705" s="63"/>
      <c r="AR705" s="63"/>
      <c r="AS705" s="63"/>
      <c r="AT705" s="63"/>
      <c r="AU705" s="63"/>
      <c r="AV705" s="63"/>
      <c r="AW705" s="4"/>
      <c r="AX705" s="62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</row>
    <row r="706" spans="1:62">
      <c r="A706" s="4"/>
      <c r="B706" s="4"/>
      <c r="C706" s="64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19"/>
      <c r="U706" s="62"/>
      <c r="V706" s="62"/>
      <c r="W706" s="62"/>
      <c r="X706" s="4"/>
      <c r="Y706" s="19"/>
      <c r="Z706" s="4"/>
      <c r="AA706" s="4"/>
      <c r="AB706" s="4"/>
      <c r="AC706" s="4"/>
      <c r="AD706" s="4"/>
      <c r="AE706" s="4"/>
      <c r="AF706" s="19"/>
      <c r="AG706" s="4"/>
      <c r="AH706" s="4"/>
      <c r="AI706" s="4"/>
      <c r="AJ706" s="4"/>
      <c r="AK706" s="4"/>
      <c r="AL706" s="62"/>
      <c r="AM706" s="19"/>
      <c r="AN706" s="4"/>
      <c r="AO706" s="4"/>
      <c r="AP706" s="4"/>
      <c r="AQ706" s="63"/>
      <c r="AR706" s="63"/>
      <c r="AS706" s="63"/>
      <c r="AT706" s="63"/>
      <c r="AU706" s="63"/>
      <c r="AV706" s="63"/>
      <c r="AW706" s="4"/>
      <c r="AX706" s="62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</row>
    <row r="707" spans="1:62">
      <c r="A707" s="4"/>
      <c r="B707" s="4"/>
      <c r="C707" s="64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19"/>
      <c r="U707" s="62"/>
      <c r="V707" s="62"/>
      <c r="W707" s="62"/>
      <c r="X707" s="4"/>
      <c r="Y707" s="19"/>
      <c r="Z707" s="4"/>
      <c r="AA707" s="4"/>
      <c r="AB707" s="4"/>
      <c r="AC707" s="4"/>
      <c r="AD707" s="4"/>
      <c r="AE707" s="4"/>
      <c r="AF707" s="19"/>
      <c r="AG707" s="4"/>
      <c r="AH707" s="4"/>
      <c r="AI707" s="4"/>
      <c r="AJ707" s="4"/>
      <c r="AK707" s="4"/>
      <c r="AL707" s="62"/>
      <c r="AM707" s="19"/>
      <c r="AN707" s="4"/>
      <c r="AO707" s="4"/>
      <c r="AP707" s="4"/>
      <c r="AQ707" s="63"/>
      <c r="AR707" s="63"/>
      <c r="AS707" s="63"/>
      <c r="AT707" s="63"/>
      <c r="AU707" s="63"/>
      <c r="AV707" s="63"/>
      <c r="AW707" s="4"/>
      <c r="AX707" s="62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</row>
    <row r="708" spans="1:62">
      <c r="A708" s="4"/>
      <c r="B708" s="4"/>
      <c r="C708" s="64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19"/>
      <c r="U708" s="62"/>
      <c r="V708" s="62"/>
      <c r="W708" s="62"/>
      <c r="X708" s="4"/>
      <c r="Y708" s="19"/>
      <c r="Z708" s="4"/>
      <c r="AA708" s="4"/>
      <c r="AB708" s="4"/>
      <c r="AC708" s="4"/>
      <c r="AD708" s="4"/>
      <c r="AE708" s="4"/>
      <c r="AF708" s="19"/>
      <c r="AG708" s="4"/>
      <c r="AH708" s="4"/>
      <c r="AI708" s="4"/>
      <c r="AJ708" s="4"/>
      <c r="AK708" s="4"/>
      <c r="AL708" s="62"/>
      <c r="AM708" s="19"/>
      <c r="AN708" s="4"/>
      <c r="AO708" s="4"/>
      <c r="AP708" s="4"/>
      <c r="AQ708" s="63"/>
      <c r="AR708" s="63"/>
      <c r="AS708" s="63"/>
      <c r="AT708" s="63"/>
      <c r="AU708" s="63"/>
      <c r="AV708" s="63"/>
      <c r="AW708" s="4"/>
      <c r="AX708" s="62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</row>
    <row r="709" spans="1:62">
      <c r="A709" s="4"/>
      <c r="B709" s="4"/>
      <c r="C709" s="64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19"/>
      <c r="U709" s="62"/>
      <c r="V709" s="62"/>
      <c r="W709" s="62"/>
      <c r="X709" s="4"/>
      <c r="Y709" s="19"/>
      <c r="Z709" s="4"/>
      <c r="AA709" s="4"/>
      <c r="AB709" s="4"/>
      <c r="AC709" s="4"/>
      <c r="AD709" s="4"/>
      <c r="AE709" s="4"/>
      <c r="AF709" s="19"/>
      <c r="AG709" s="4"/>
      <c r="AH709" s="4"/>
      <c r="AI709" s="4"/>
      <c r="AJ709" s="4"/>
      <c r="AK709" s="4"/>
      <c r="AL709" s="62"/>
      <c r="AM709" s="19"/>
      <c r="AN709" s="4"/>
      <c r="AO709" s="4"/>
      <c r="AP709" s="4"/>
      <c r="AQ709" s="63"/>
      <c r="AR709" s="63"/>
      <c r="AS709" s="63"/>
      <c r="AT709" s="63"/>
      <c r="AU709" s="63"/>
      <c r="AV709" s="63"/>
      <c r="AW709" s="4"/>
      <c r="AX709" s="62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</row>
    <row r="710" spans="1:62">
      <c r="A710" s="4"/>
      <c r="B710" s="4"/>
      <c r="C710" s="64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19"/>
      <c r="U710" s="62"/>
      <c r="V710" s="62"/>
      <c r="W710" s="62"/>
      <c r="X710" s="4"/>
      <c r="Y710" s="19"/>
      <c r="Z710" s="4"/>
      <c r="AA710" s="4"/>
      <c r="AB710" s="4"/>
      <c r="AC710" s="4"/>
      <c r="AD710" s="4"/>
      <c r="AE710" s="4"/>
      <c r="AF710" s="19"/>
      <c r="AG710" s="4"/>
      <c r="AH710" s="4"/>
      <c r="AI710" s="4"/>
      <c r="AJ710" s="4"/>
      <c r="AK710" s="4"/>
      <c r="AL710" s="62"/>
      <c r="AM710" s="19"/>
      <c r="AN710" s="4"/>
      <c r="AO710" s="4"/>
      <c r="AP710" s="4"/>
      <c r="AQ710" s="63"/>
      <c r="AR710" s="63"/>
      <c r="AS710" s="63"/>
      <c r="AT710" s="63"/>
      <c r="AU710" s="63"/>
      <c r="AV710" s="63"/>
      <c r="AW710" s="4"/>
      <c r="AX710" s="62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</row>
    <row r="711" spans="1:62">
      <c r="A711" s="4"/>
      <c r="B711" s="4"/>
      <c r="C711" s="64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19"/>
      <c r="U711" s="62"/>
      <c r="V711" s="62"/>
      <c r="W711" s="62"/>
      <c r="X711" s="4"/>
      <c r="Y711" s="19"/>
      <c r="Z711" s="4"/>
      <c r="AA711" s="4"/>
      <c r="AB711" s="4"/>
      <c r="AC711" s="4"/>
      <c r="AD711" s="4"/>
      <c r="AE711" s="4"/>
      <c r="AF711" s="19"/>
      <c r="AG711" s="4"/>
      <c r="AH711" s="4"/>
      <c r="AI711" s="4"/>
      <c r="AJ711" s="4"/>
      <c r="AK711" s="4"/>
      <c r="AL711" s="62"/>
      <c r="AM711" s="19"/>
      <c r="AN711" s="4"/>
      <c r="AO711" s="4"/>
      <c r="AP711" s="4"/>
      <c r="AQ711" s="63"/>
      <c r="AR711" s="63"/>
      <c r="AS711" s="63"/>
      <c r="AT711" s="63"/>
      <c r="AU711" s="63"/>
      <c r="AV711" s="63"/>
      <c r="AW711" s="4"/>
      <c r="AX711" s="62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</row>
    <row r="712" spans="1:62">
      <c r="A712" s="4"/>
      <c r="B712" s="4"/>
      <c r="C712" s="64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19"/>
      <c r="U712" s="62"/>
      <c r="V712" s="62"/>
      <c r="W712" s="62"/>
      <c r="X712" s="4"/>
      <c r="Y712" s="19"/>
      <c r="Z712" s="4"/>
      <c r="AA712" s="4"/>
      <c r="AB712" s="4"/>
      <c r="AC712" s="4"/>
      <c r="AD712" s="4"/>
      <c r="AE712" s="4"/>
      <c r="AF712" s="19"/>
      <c r="AG712" s="4"/>
      <c r="AH712" s="4"/>
      <c r="AI712" s="4"/>
      <c r="AJ712" s="4"/>
      <c r="AK712" s="4"/>
      <c r="AL712" s="62"/>
      <c r="AM712" s="19"/>
      <c r="AN712" s="4"/>
      <c r="AO712" s="4"/>
      <c r="AP712" s="4"/>
      <c r="AQ712" s="63"/>
      <c r="AR712" s="63"/>
      <c r="AS712" s="63"/>
      <c r="AT712" s="63"/>
      <c r="AU712" s="63"/>
      <c r="AV712" s="63"/>
      <c r="AW712" s="4"/>
      <c r="AX712" s="62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</row>
    <row r="713" spans="1:62">
      <c r="A713" s="4"/>
      <c r="B713" s="4"/>
      <c r="C713" s="64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19"/>
      <c r="U713" s="62"/>
      <c r="V713" s="62"/>
      <c r="W713" s="62"/>
      <c r="X713" s="4"/>
      <c r="Y713" s="19"/>
      <c r="Z713" s="4"/>
      <c r="AA713" s="4"/>
      <c r="AB713" s="4"/>
      <c r="AC713" s="4"/>
      <c r="AD713" s="4"/>
      <c r="AE713" s="4"/>
      <c r="AF713" s="19"/>
      <c r="AG713" s="4"/>
      <c r="AH713" s="4"/>
      <c r="AI713" s="4"/>
      <c r="AJ713" s="4"/>
      <c r="AK713" s="4"/>
      <c r="AL713" s="62"/>
      <c r="AM713" s="19"/>
      <c r="AN713" s="4"/>
      <c r="AO713" s="4"/>
      <c r="AP713" s="4"/>
      <c r="AQ713" s="63"/>
      <c r="AR713" s="63"/>
      <c r="AS713" s="63"/>
      <c r="AT713" s="63"/>
      <c r="AU713" s="63"/>
      <c r="AV713" s="63"/>
      <c r="AW713" s="4"/>
      <c r="AX713" s="62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</row>
    <row r="714" spans="1:62">
      <c r="A714" s="4"/>
      <c r="B714" s="4"/>
      <c r="C714" s="64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19"/>
      <c r="U714" s="62"/>
      <c r="V714" s="62"/>
      <c r="W714" s="62"/>
      <c r="X714" s="4"/>
      <c r="Y714" s="19"/>
      <c r="Z714" s="4"/>
      <c r="AA714" s="4"/>
      <c r="AB714" s="4"/>
      <c r="AC714" s="4"/>
      <c r="AD714" s="4"/>
      <c r="AE714" s="4"/>
      <c r="AF714" s="19"/>
      <c r="AG714" s="4"/>
      <c r="AH714" s="4"/>
      <c r="AI714" s="4"/>
      <c r="AJ714" s="4"/>
      <c r="AK714" s="4"/>
      <c r="AL714" s="62"/>
      <c r="AM714" s="19"/>
      <c r="AN714" s="4"/>
      <c r="AO714" s="4"/>
      <c r="AP714" s="4"/>
      <c r="AQ714" s="63"/>
      <c r="AR714" s="63"/>
      <c r="AS714" s="63"/>
      <c r="AT714" s="63"/>
      <c r="AU714" s="63"/>
      <c r="AV714" s="63"/>
      <c r="AW714" s="4"/>
      <c r="AX714" s="62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</row>
    <row r="715" spans="1:62">
      <c r="A715" s="4"/>
      <c r="B715" s="4"/>
      <c r="C715" s="64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19"/>
      <c r="U715" s="62"/>
      <c r="V715" s="62"/>
      <c r="W715" s="62"/>
      <c r="X715" s="4"/>
      <c r="Y715" s="19"/>
      <c r="Z715" s="4"/>
      <c r="AA715" s="4"/>
      <c r="AB715" s="4"/>
      <c r="AC715" s="4"/>
      <c r="AD715" s="4"/>
      <c r="AE715" s="4"/>
      <c r="AF715" s="19"/>
      <c r="AG715" s="4"/>
      <c r="AH715" s="4"/>
      <c r="AI715" s="4"/>
      <c r="AJ715" s="4"/>
      <c r="AK715" s="4"/>
      <c r="AL715" s="62"/>
      <c r="AM715" s="19"/>
      <c r="AN715" s="4"/>
      <c r="AO715" s="4"/>
      <c r="AP715" s="4"/>
      <c r="AQ715" s="63"/>
      <c r="AR715" s="63"/>
      <c r="AS715" s="63"/>
      <c r="AT715" s="63"/>
      <c r="AU715" s="63"/>
      <c r="AV715" s="63"/>
      <c r="AW715" s="4"/>
      <c r="AX715" s="62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</row>
    <row r="716" spans="1:62">
      <c r="A716" s="4"/>
      <c r="B716" s="4"/>
      <c r="C716" s="64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19"/>
      <c r="U716" s="62"/>
      <c r="V716" s="62"/>
      <c r="W716" s="62"/>
      <c r="X716" s="4"/>
      <c r="Y716" s="19"/>
      <c r="Z716" s="4"/>
      <c r="AA716" s="4"/>
      <c r="AB716" s="4"/>
      <c r="AC716" s="4"/>
      <c r="AD716" s="4"/>
      <c r="AE716" s="4"/>
      <c r="AF716" s="19"/>
      <c r="AG716" s="4"/>
      <c r="AH716" s="4"/>
      <c r="AI716" s="4"/>
      <c r="AJ716" s="4"/>
      <c r="AK716" s="4"/>
      <c r="AL716" s="62"/>
      <c r="AM716" s="19"/>
      <c r="AN716" s="4"/>
      <c r="AO716" s="4"/>
      <c r="AP716" s="4"/>
      <c r="AQ716" s="63"/>
      <c r="AR716" s="63"/>
      <c r="AS716" s="63"/>
      <c r="AT716" s="63"/>
      <c r="AU716" s="63"/>
      <c r="AV716" s="63"/>
      <c r="AW716" s="4"/>
      <c r="AX716" s="62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</row>
    <row r="717" spans="1:62">
      <c r="A717" s="4"/>
      <c r="B717" s="4"/>
      <c r="C717" s="64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19"/>
      <c r="U717" s="62"/>
      <c r="V717" s="62"/>
      <c r="W717" s="62"/>
      <c r="X717" s="4"/>
      <c r="Y717" s="19"/>
      <c r="Z717" s="4"/>
      <c r="AA717" s="4"/>
      <c r="AB717" s="4"/>
      <c r="AC717" s="4"/>
      <c r="AD717" s="4"/>
      <c r="AE717" s="4"/>
      <c r="AF717" s="19"/>
      <c r="AG717" s="4"/>
      <c r="AH717" s="4"/>
      <c r="AI717" s="4"/>
      <c r="AJ717" s="4"/>
      <c r="AK717" s="4"/>
      <c r="AL717" s="62"/>
      <c r="AM717" s="19"/>
      <c r="AN717" s="4"/>
      <c r="AO717" s="4"/>
      <c r="AP717" s="4"/>
      <c r="AQ717" s="63"/>
      <c r="AR717" s="63"/>
      <c r="AS717" s="63"/>
      <c r="AT717" s="63"/>
      <c r="AU717" s="63"/>
      <c r="AV717" s="63"/>
      <c r="AW717" s="4"/>
      <c r="AX717" s="62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</row>
    <row r="718" spans="1:62">
      <c r="A718" s="4"/>
      <c r="B718" s="4"/>
      <c r="C718" s="64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19"/>
      <c r="U718" s="62"/>
      <c r="V718" s="62"/>
      <c r="W718" s="62"/>
      <c r="X718" s="4"/>
      <c r="Y718" s="19"/>
      <c r="Z718" s="4"/>
      <c r="AA718" s="4"/>
      <c r="AB718" s="4"/>
      <c r="AC718" s="4"/>
      <c r="AD718" s="4"/>
      <c r="AE718" s="4"/>
      <c r="AF718" s="19"/>
      <c r="AG718" s="4"/>
      <c r="AH718" s="4"/>
      <c r="AI718" s="4"/>
      <c r="AJ718" s="4"/>
      <c r="AK718" s="4"/>
      <c r="AL718" s="62"/>
      <c r="AM718" s="19"/>
      <c r="AN718" s="4"/>
      <c r="AO718" s="4"/>
      <c r="AP718" s="4"/>
      <c r="AQ718" s="63"/>
      <c r="AR718" s="63"/>
      <c r="AS718" s="63"/>
      <c r="AT718" s="63"/>
      <c r="AU718" s="63"/>
      <c r="AV718" s="63"/>
      <c r="AW718" s="4"/>
      <c r="AX718" s="62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</row>
    <row r="719" spans="1:62">
      <c r="A719" s="4"/>
      <c r="B719" s="4"/>
      <c r="C719" s="64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19"/>
      <c r="U719" s="62"/>
      <c r="V719" s="62"/>
      <c r="W719" s="62"/>
      <c r="X719" s="4"/>
      <c r="Y719" s="19"/>
      <c r="Z719" s="4"/>
      <c r="AA719" s="4"/>
      <c r="AB719" s="4"/>
      <c r="AC719" s="4"/>
      <c r="AD719" s="4"/>
      <c r="AE719" s="4"/>
      <c r="AF719" s="19"/>
      <c r="AG719" s="4"/>
      <c r="AH719" s="4"/>
      <c r="AI719" s="4"/>
      <c r="AJ719" s="4"/>
      <c r="AK719" s="4"/>
      <c r="AL719" s="62"/>
      <c r="AM719" s="19"/>
      <c r="AN719" s="4"/>
      <c r="AO719" s="4"/>
      <c r="AP719" s="4"/>
      <c r="AQ719" s="63"/>
      <c r="AR719" s="63"/>
      <c r="AS719" s="63"/>
      <c r="AT719" s="63"/>
      <c r="AU719" s="63"/>
      <c r="AV719" s="63"/>
      <c r="AW719" s="4"/>
      <c r="AX719" s="62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</row>
    <row r="720" spans="1:62">
      <c r="A720" s="4"/>
      <c r="B720" s="4"/>
      <c r="C720" s="64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19"/>
      <c r="U720" s="62"/>
      <c r="V720" s="62"/>
      <c r="W720" s="62"/>
      <c r="X720" s="4"/>
      <c r="Y720" s="19"/>
      <c r="Z720" s="4"/>
      <c r="AA720" s="4"/>
      <c r="AB720" s="4"/>
      <c r="AC720" s="4"/>
      <c r="AD720" s="4"/>
      <c r="AE720" s="4"/>
      <c r="AF720" s="19"/>
      <c r="AG720" s="4"/>
      <c r="AH720" s="4"/>
      <c r="AI720" s="4"/>
      <c r="AJ720" s="4"/>
      <c r="AK720" s="4"/>
      <c r="AL720" s="62"/>
      <c r="AM720" s="19"/>
      <c r="AN720" s="4"/>
      <c r="AO720" s="4"/>
      <c r="AP720" s="4"/>
      <c r="AQ720" s="63"/>
      <c r="AR720" s="63"/>
      <c r="AS720" s="63"/>
      <c r="AT720" s="63"/>
      <c r="AU720" s="63"/>
      <c r="AV720" s="63"/>
      <c r="AW720" s="4"/>
      <c r="AX720" s="62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</row>
    <row r="721" spans="1:62">
      <c r="A721" s="4"/>
      <c r="B721" s="4"/>
      <c r="C721" s="64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19"/>
      <c r="U721" s="62"/>
      <c r="V721" s="62"/>
      <c r="W721" s="62"/>
      <c r="X721" s="4"/>
      <c r="Y721" s="19"/>
      <c r="Z721" s="4"/>
      <c r="AA721" s="4"/>
      <c r="AB721" s="4"/>
      <c r="AC721" s="4"/>
      <c r="AD721" s="4"/>
      <c r="AE721" s="4"/>
      <c r="AF721" s="19"/>
      <c r="AG721" s="4"/>
      <c r="AH721" s="4"/>
      <c r="AI721" s="4"/>
      <c r="AJ721" s="4"/>
      <c r="AK721" s="4"/>
      <c r="AL721" s="62"/>
      <c r="AM721" s="19"/>
      <c r="AN721" s="4"/>
      <c r="AO721" s="4"/>
      <c r="AP721" s="4"/>
      <c r="AQ721" s="63"/>
      <c r="AR721" s="63"/>
      <c r="AS721" s="63"/>
      <c r="AT721" s="63"/>
      <c r="AU721" s="63"/>
      <c r="AV721" s="63"/>
      <c r="AW721" s="4"/>
      <c r="AX721" s="62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</row>
    <row r="722" spans="1:62">
      <c r="A722" s="4"/>
      <c r="B722" s="4"/>
      <c r="C722" s="64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19"/>
      <c r="U722" s="62"/>
      <c r="V722" s="62"/>
      <c r="W722" s="62"/>
      <c r="X722" s="4"/>
      <c r="Y722" s="19"/>
      <c r="Z722" s="4"/>
      <c r="AA722" s="4"/>
      <c r="AB722" s="4"/>
      <c r="AC722" s="4"/>
      <c r="AD722" s="4"/>
      <c r="AE722" s="4"/>
      <c r="AF722" s="19"/>
      <c r="AG722" s="4"/>
      <c r="AH722" s="4"/>
      <c r="AI722" s="4"/>
      <c r="AJ722" s="4"/>
      <c r="AK722" s="4"/>
      <c r="AL722" s="62"/>
      <c r="AM722" s="19"/>
      <c r="AN722" s="4"/>
      <c r="AO722" s="4"/>
      <c r="AP722" s="4"/>
      <c r="AQ722" s="63"/>
      <c r="AR722" s="63"/>
      <c r="AS722" s="63"/>
      <c r="AT722" s="63"/>
      <c r="AU722" s="63"/>
      <c r="AV722" s="63"/>
      <c r="AW722" s="4"/>
      <c r="AX722" s="62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</row>
    <row r="723" spans="1:62">
      <c r="A723" s="4"/>
      <c r="B723" s="4"/>
      <c r="C723" s="64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19"/>
      <c r="U723" s="62"/>
      <c r="V723" s="62"/>
      <c r="W723" s="62"/>
      <c r="X723" s="4"/>
      <c r="Y723" s="19"/>
      <c r="Z723" s="4"/>
      <c r="AA723" s="4"/>
      <c r="AB723" s="4"/>
      <c r="AC723" s="4"/>
      <c r="AD723" s="4"/>
      <c r="AE723" s="4"/>
      <c r="AF723" s="19"/>
      <c r="AG723" s="4"/>
      <c r="AH723" s="4"/>
      <c r="AI723" s="4"/>
      <c r="AJ723" s="4"/>
      <c r="AK723" s="4"/>
      <c r="AL723" s="62"/>
      <c r="AM723" s="19"/>
      <c r="AN723" s="4"/>
      <c r="AO723" s="4"/>
      <c r="AP723" s="4"/>
      <c r="AQ723" s="63"/>
      <c r="AR723" s="63"/>
      <c r="AS723" s="63"/>
      <c r="AT723" s="63"/>
      <c r="AU723" s="63"/>
      <c r="AV723" s="63"/>
      <c r="AW723" s="4"/>
      <c r="AX723" s="62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</row>
    <row r="724" spans="1:62">
      <c r="A724" s="4"/>
      <c r="B724" s="4"/>
      <c r="C724" s="64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19"/>
      <c r="U724" s="62"/>
      <c r="V724" s="62"/>
      <c r="W724" s="62"/>
      <c r="X724" s="4"/>
      <c r="Y724" s="19"/>
      <c r="Z724" s="4"/>
      <c r="AA724" s="4"/>
      <c r="AB724" s="4"/>
      <c r="AC724" s="4"/>
      <c r="AD724" s="4"/>
      <c r="AE724" s="4"/>
      <c r="AF724" s="19"/>
      <c r="AG724" s="4"/>
      <c r="AH724" s="4"/>
      <c r="AI724" s="4"/>
      <c r="AJ724" s="4"/>
      <c r="AK724" s="4"/>
      <c r="AL724" s="62"/>
      <c r="AM724" s="19"/>
      <c r="AN724" s="4"/>
      <c r="AO724" s="4"/>
      <c r="AP724" s="4"/>
      <c r="AQ724" s="63"/>
      <c r="AR724" s="63"/>
      <c r="AS724" s="63"/>
      <c r="AT724" s="63"/>
      <c r="AU724" s="63"/>
      <c r="AV724" s="63"/>
      <c r="AW724" s="4"/>
      <c r="AX724" s="62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</row>
    <row r="725" spans="1:62">
      <c r="A725" s="4"/>
      <c r="B725" s="4"/>
      <c r="C725" s="64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19"/>
      <c r="U725" s="62"/>
      <c r="V725" s="62"/>
      <c r="W725" s="62"/>
      <c r="X725" s="4"/>
      <c r="Y725" s="19"/>
      <c r="Z725" s="4"/>
      <c r="AA725" s="4"/>
      <c r="AB725" s="4"/>
      <c r="AC725" s="4"/>
      <c r="AD725" s="4"/>
      <c r="AE725" s="4"/>
      <c r="AF725" s="19"/>
      <c r="AG725" s="4"/>
      <c r="AH725" s="4"/>
      <c r="AI725" s="4"/>
      <c r="AJ725" s="4"/>
      <c r="AK725" s="4"/>
      <c r="AL725" s="62"/>
      <c r="AM725" s="19"/>
      <c r="AN725" s="4"/>
      <c r="AO725" s="4"/>
      <c r="AP725" s="4"/>
      <c r="AQ725" s="63"/>
      <c r="AR725" s="63"/>
      <c r="AS725" s="63"/>
      <c r="AT725" s="63"/>
      <c r="AU725" s="63"/>
      <c r="AV725" s="63"/>
      <c r="AW725" s="4"/>
      <c r="AX725" s="62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</row>
    <row r="726" spans="1:62">
      <c r="A726" s="4"/>
      <c r="B726" s="4"/>
      <c r="C726" s="64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19"/>
      <c r="U726" s="62"/>
      <c r="V726" s="62"/>
      <c r="W726" s="62"/>
      <c r="X726" s="4"/>
      <c r="Y726" s="19"/>
      <c r="Z726" s="4"/>
      <c r="AA726" s="4"/>
      <c r="AB726" s="4"/>
      <c r="AC726" s="4"/>
      <c r="AD726" s="4"/>
      <c r="AE726" s="4"/>
      <c r="AF726" s="19"/>
      <c r="AG726" s="4"/>
      <c r="AH726" s="4"/>
      <c r="AI726" s="4"/>
      <c r="AJ726" s="4"/>
      <c r="AK726" s="4"/>
      <c r="AL726" s="62"/>
      <c r="AM726" s="19"/>
      <c r="AN726" s="4"/>
      <c r="AO726" s="4"/>
      <c r="AP726" s="4"/>
      <c r="AQ726" s="63"/>
      <c r="AR726" s="63"/>
      <c r="AS726" s="63"/>
      <c r="AT726" s="63"/>
      <c r="AU726" s="63"/>
      <c r="AV726" s="63"/>
      <c r="AW726" s="4"/>
      <c r="AX726" s="62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</row>
    <row r="727" spans="1:62">
      <c r="A727" s="4"/>
      <c r="B727" s="4"/>
      <c r="C727" s="64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19"/>
      <c r="U727" s="62"/>
      <c r="V727" s="62"/>
      <c r="W727" s="62"/>
      <c r="X727" s="4"/>
      <c r="Y727" s="19"/>
      <c r="Z727" s="4"/>
      <c r="AA727" s="4"/>
      <c r="AB727" s="4"/>
      <c r="AC727" s="4"/>
      <c r="AD727" s="4"/>
      <c r="AE727" s="4"/>
      <c r="AF727" s="19"/>
      <c r="AG727" s="4"/>
      <c r="AH727" s="4"/>
      <c r="AI727" s="4"/>
      <c r="AJ727" s="4"/>
      <c r="AK727" s="4"/>
      <c r="AL727" s="62"/>
      <c r="AM727" s="19"/>
      <c r="AN727" s="4"/>
      <c r="AO727" s="4"/>
      <c r="AP727" s="4"/>
      <c r="AQ727" s="63"/>
      <c r="AR727" s="63"/>
      <c r="AS727" s="63"/>
      <c r="AT727" s="63"/>
      <c r="AU727" s="63"/>
      <c r="AV727" s="63"/>
      <c r="AW727" s="4"/>
      <c r="AX727" s="62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</row>
    <row r="728" spans="1:62">
      <c r="A728" s="4"/>
      <c r="B728" s="4"/>
      <c r="C728" s="64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19"/>
      <c r="U728" s="62"/>
      <c r="V728" s="62"/>
      <c r="W728" s="62"/>
      <c r="X728" s="4"/>
      <c r="Y728" s="19"/>
      <c r="Z728" s="4"/>
      <c r="AA728" s="4"/>
      <c r="AB728" s="4"/>
      <c r="AC728" s="4"/>
      <c r="AD728" s="4"/>
      <c r="AE728" s="4"/>
      <c r="AF728" s="19"/>
      <c r="AG728" s="4"/>
      <c r="AH728" s="4"/>
      <c r="AI728" s="4"/>
      <c r="AJ728" s="4"/>
      <c r="AK728" s="4"/>
      <c r="AL728" s="62"/>
      <c r="AM728" s="19"/>
      <c r="AN728" s="4"/>
      <c r="AO728" s="4"/>
      <c r="AP728" s="4"/>
      <c r="AQ728" s="63"/>
      <c r="AR728" s="63"/>
      <c r="AS728" s="63"/>
      <c r="AT728" s="63"/>
      <c r="AU728" s="63"/>
      <c r="AV728" s="63"/>
      <c r="AW728" s="4"/>
      <c r="AX728" s="62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</row>
    <row r="729" spans="1:62">
      <c r="A729" s="4"/>
      <c r="B729" s="4"/>
      <c r="C729" s="64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19"/>
      <c r="U729" s="62"/>
      <c r="V729" s="62"/>
      <c r="W729" s="62"/>
      <c r="X729" s="4"/>
      <c r="Y729" s="19"/>
      <c r="Z729" s="4"/>
      <c r="AA729" s="4"/>
      <c r="AB729" s="4"/>
      <c r="AC729" s="4"/>
      <c r="AD729" s="4"/>
      <c r="AE729" s="4"/>
      <c r="AF729" s="19"/>
      <c r="AG729" s="4"/>
      <c r="AH729" s="4"/>
      <c r="AI729" s="4"/>
      <c r="AJ729" s="4"/>
      <c r="AK729" s="4"/>
      <c r="AL729" s="62"/>
      <c r="AM729" s="19"/>
      <c r="AN729" s="4"/>
      <c r="AO729" s="4"/>
      <c r="AP729" s="4"/>
      <c r="AQ729" s="63"/>
      <c r="AR729" s="63"/>
      <c r="AS729" s="63"/>
      <c r="AT729" s="63"/>
      <c r="AU729" s="63"/>
      <c r="AV729" s="63"/>
      <c r="AW729" s="4"/>
      <c r="AX729" s="62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</row>
    <row r="730" spans="1:62">
      <c r="A730" s="4"/>
      <c r="B730" s="4"/>
      <c r="C730" s="64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19"/>
      <c r="U730" s="62"/>
      <c r="V730" s="62"/>
      <c r="W730" s="62"/>
      <c r="X730" s="4"/>
      <c r="Y730" s="19"/>
      <c r="Z730" s="4"/>
      <c r="AA730" s="4"/>
      <c r="AB730" s="4"/>
      <c r="AC730" s="4"/>
      <c r="AD730" s="4"/>
      <c r="AE730" s="4"/>
      <c r="AF730" s="19"/>
      <c r="AG730" s="4"/>
      <c r="AH730" s="4"/>
      <c r="AI730" s="4"/>
      <c r="AJ730" s="4"/>
      <c r="AK730" s="4"/>
      <c r="AL730" s="62"/>
      <c r="AM730" s="19"/>
      <c r="AN730" s="4"/>
      <c r="AO730" s="4"/>
      <c r="AP730" s="4"/>
      <c r="AQ730" s="63"/>
      <c r="AR730" s="63"/>
      <c r="AS730" s="63"/>
      <c r="AT730" s="63"/>
      <c r="AU730" s="63"/>
      <c r="AV730" s="63"/>
      <c r="AW730" s="4"/>
      <c r="AX730" s="62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</row>
    <row r="731" spans="1:62">
      <c r="A731" s="4"/>
      <c r="B731" s="4"/>
      <c r="C731" s="64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19"/>
      <c r="U731" s="62"/>
      <c r="V731" s="62"/>
      <c r="W731" s="62"/>
      <c r="X731" s="4"/>
      <c r="Y731" s="19"/>
      <c r="Z731" s="4"/>
      <c r="AA731" s="4"/>
      <c r="AB731" s="4"/>
      <c r="AC731" s="4"/>
      <c r="AD731" s="4"/>
      <c r="AE731" s="4"/>
      <c r="AF731" s="19"/>
      <c r="AG731" s="4"/>
      <c r="AH731" s="4"/>
      <c r="AI731" s="4"/>
      <c r="AJ731" s="4"/>
      <c r="AK731" s="4"/>
      <c r="AL731" s="62"/>
      <c r="AM731" s="19"/>
      <c r="AN731" s="4"/>
      <c r="AO731" s="4"/>
      <c r="AP731" s="4"/>
      <c r="AQ731" s="63"/>
      <c r="AR731" s="63"/>
      <c r="AS731" s="63"/>
      <c r="AT731" s="63"/>
      <c r="AU731" s="63"/>
      <c r="AV731" s="63"/>
      <c r="AW731" s="4"/>
      <c r="AX731" s="62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</row>
    <row r="732" spans="1:62">
      <c r="A732" s="4"/>
      <c r="B732" s="4"/>
      <c r="C732" s="64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19"/>
      <c r="U732" s="62"/>
      <c r="V732" s="62"/>
      <c r="W732" s="62"/>
      <c r="X732" s="4"/>
      <c r="Y732" s="19"/>
      <c r="Z732" s="4"/>
      <c r="AA732" s="4"/>
      <c r="AB732" s="4"/>
      <c r="AC732" s="4"/>
      <c r="AD732" s="4"/>
      <c r="AE732" s="4"/>
      <c r="AF732" s="19"/>
      <c r="AG732" s="4"/>
      <c r="AH732" s="4"/>
      <c r="AI732" s="4"/>
      <c r="AJ732" s="4"/>
      <c r="AK732" s="4"/>
      <c r="AL732" s="62"/>
      <c r="AM732" s="19"/>
      <c r="AN732" s="4"/>
      <c r="AO732" s="4"/>
      <c r="AP732" s="4"/>
      <c r="AQ732" s="63"/>
      <c r="AR732" s="63"/>
      <c r="AS732" s="63"/>
      <c r="AT732" s="63"/>
      <c r="AU732" s="63"/>
      <c r="AV732" s="63"/>
      <c r="AW732" s="4"/>
      <c r="AX732" s="62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</row>
    <row r="733" spans="1:62">
      <c r="A733" s="4"/>
      <c r="B733" s="4"/>
      <c r="C733" s="64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19"/>
      <c r="U733" s="62"/>
      <c r="V733" s="62"/>
      <c r="W733" s="62"/>
      <c r="X733" s="4"/>
      <c r="Y733" s="19"/>
      <c r="Z733" s="4"/>
      <c r="AA733" s="4"/>
      <c r="AB733" s="4"/>
      <c r="AC733" s="4"/>
      <c r="AD733" s="4"/>
      <c r="AE733" s="4"/>
      <c r="AF733" s="19"/>
      <c r="AG733" s="4"/>
      <c r="AH733" s="4"/>
      <c r="AI733" s="4"/>
      <c r="AJ733" s="4"/>
      <c r="AK733" s="4"/>
      <c r="AL733" s="62"/>
      <c r="AM733" s="19"/>
      <c r="AN733" s="4"/>
      <c r="AO733" s="4"/>
      <c r="AP733" s="4"/>
      <c r="AQ733" s="63"/>
      <c r="AR733" s="63"/>
      <c r="AS733" s="63"/>
      <c r="AT733" s="63"/>
      <c r="AU733" s="63"/>
      <c r="AV733" s="63"/>
      <c r="AW733" s="4"/>
      <c r="AX733" s="62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</row>
    <row r="734" spans="1:62">
      <c r="A734" s="4"/>
      <c r="B734" s="4"/>
      <c r="C734" s="64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19"/>
      <c r="U734" s="62"/>
      <c r="V734" s="62"/>
      <c r="W734" s="62"/>
      <c r="X734" s="4"/>
      <c r="Y734" s="19"/>
      <c r="Z734" s="4"/>
      <c r="AA734" s="4"/>
      <c r="AB734" s="4"/>
      <c r="AC734" s="4"/>
      <c r="AD734" s="4"/>
      <c r="AE734" s="4"/>
      <c r="AF734" s="19"/>
      <c r="AG734" s="4"/>
      <c r="AH734" s="4"/>
      <c r="AI734" s="4"/>
      <c r="AJ734" s="4"/>
      <c r="AK734" s="4"/>
      <c r="AL734" s="62"/>
      <c r="AM734" s="19"/>
      <c r="AN734" s="4"/>
      <c r="AO734" s="4"/>
      <c r="AP734" s="4"/>
      <c r="AQ734" s="63"/>
      <c r="AR734" s="63"/>
      <c r="AS734" s="63"/>
      <c r="AT734" s="63"/>
      <c r="AU734" s="63"/>
      <c r="AV734" s="63"/>
      <c r="AW734" s="4"/>
      <c r="AX734" s="62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</row>
    <row r="735" spans="1:62">
      <c r="A735" s="4"/>
      <c r="B735" s="4"/>
      <c r="C735" s="64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19"/>
      <c r="U735" s="62"/>
      <c r="V735" s="62"/>
      <c r="W735" s="62"/>
      <c r="X735" s="4"/>
      <c r="Y735" s="19"/>
      <c r="Z735" s="4"/>
      <c r="AA735" s="4"/>
      <c r="AB735" s="4"/>
      <c r="AC735" s="4"/>
      <c r="AD735" s="4"/>
      <c r="AE735" s="4"/>
      <c r="AF735" s="19"/>
      <c r="AG735" s="4"/>
      <c r="AH735" s="4"/>
      <c r="AI735" s="4"/>
      <c r="AJ735" s="4"/>
      <c r="AK735" s="4"/>
      <c r="AL735" s="62"/>
      <c r="AM735" s="19"/>
      <c r="AN735" s="4"/>
      <c r="AO735" s="4"/>
      <c r="AP735" s="4"/>
      <c r="AQ735" s="63"/>
      <c r="AR735" s="63"/>
      <c r="AS735" s="63"/>
      <c r="AT735" s="63"/>
      <c r="AU735" s="63"/>
      <c r="AV735" s="63"/>
      <c r="AW735" s="4"/>
      <c r="AX735" s="62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</row>
    <row r="736" spans="1:62">
      <c r="A736" s="4"/>
      <c r="B736" s="4"/>
      <c r="C736" s="64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19"/>
      <c r="U736" s="62"/>
      <c r="V736" s="62"/>
      <c r="W736" s="62"/>
      <c r="X736" s="4"/>
      <c r="Y736" s="19"/>
      <c r="Z736" s="4"/>
      <c r="AA736" s="4"/>
      <c r="AB736" s="4"/>
      <c r="AC736" s="4"/>
      <c r="AD736" s="4"/>
      <c r="AE736" s="4"/>
      <c r="AF736" s="19"/>
      <c r="AG736" s="4"/>
      <c r="AH736" s="4"/>
      <c r="AI736" s="4"/>
      <c r="AJ736" s="4"/>
      <c r="AK736" s="4"/>
      <c r="AL736" s="62"/>
      <c r="AM736" s="19"/>
      <c r="AN736" s="4"/>
      <c r="AO736" s="4"/>
      <c r="AP736" s="4"/>
      <c r="AQ736" s="63"/>
      <c r="AR736" s="63"/>
      <c r="AS736" s="63"/>
      <c r="AT736" s="63"/>
      <c r="AU736" s="63"/>
      <c r="AV736" s="63"/>
      <c r="AW736" s="4"/>
      <c r="AX736" s="62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</row>
    <row r="737" spans="1:62">
      <c r="A737" s="4"/>
      <c r="B737" s="4"/>
      <c r="C737" s="64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19"/>
      <c r="U737" s="62"/>
      <c r="V737" s="62"/>
      <c r="W737" s="62"/>
      <c r="X737" s="4"/>
      <c r="Y737" s="19"/>
      <c r="Z737" s="4"/>
      <c r="AA737" s="4"/>
      <c r="AB737" s="4"/>
      <c r="AC737" s="4"/>
      <c r="AD737" s="4"/>
      <c r="AE737" s="4"/>
      <c r="AF737" s="19"/>
      <c r="AG737" s="4"/>
      <c r="AH737" s="4"/>
      <c r="AI737" s="4"/>
      <c r="AJ737" s="4"/>
      <c r="AK737" s="4"/>
      <c r="AL737" s="62"/>
      <c r="AM737" s="19"/>
      <c r="AN737" s="4"/>
      <c r="AO737" s="4"/>
      <c r="AP737" s="4"/>
      <c r="AQ737" s="63"/>
      <c r="AR737" s="63"/>
      <c r="AS737" s="63"/>
      <c r="AT737" s="63"/>
      <c r="AU737" s="63"/>
      <c r="AV737" s="63"/>
      <c r="AW737" s="4"/>
      <c r="AX737" s="62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</row>
    <row r="738" spans="1:62">
      <c r="A738" s="4"/>
      <c r="B738" s="4"/>
      <c r="C738" s="64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19"/>
      <c r="U738" s="62"/>
      <c r="V738" s="62"/>
      <c r="W738" s="62"/>
      <c r="X738" s="4"/>
      <c r="Y738" s="19"/>
      <c r="Z738" s="4"/>
      <c r="AA738" s="4"/>
      <c r="AB738" s="4"/>
      <c r="AC738" s="4"/>
      <c r="AD738" s="4"/>
      <c r="AE738" s="4"/>
      <c r="AF738" s="19"/>
      <c r="AG738" s="4"/>
      <c r="AH738" s="4"/>
      <c r="AI738" s="4"/>
      <c r="AJ738" s="4"/>
      <c r="AK738" s="4"/>
      <c r="AL738" s="62"/>
      <c r="AM738" s="19"/>
      <c r="AN738" s="4"/>
      <c r="AO738" s="4"/>
      <c r="AP738" s="4"/>
      <c r="AQ738" s="63"/>
      <c r="AR738" s="63"/>
      <c r="AS738" s="63"/>
      <c r="AT738" s="63"/>
      <c r="AU738" s="63"/>
      <c r="AV738" s="63"/>
      <c r="AW738" s="4"/>
      <c r="AX738" s="62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</row>
    <row r="739" spans="1:62">
      <c r="A739" s="4"/>
      <c r="B739" s="4"/>
      <c r="C739" s="64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19"/>
      <c r="U739" s="62"/>
      <c r="V739" s="62"/>
      <c r="W739" s="62"/>
      <c r="X739" s="4"/>
      <c r="Y739" s="19"/>
      <c r="Z739" s="4"/>
      <c r="AA739" s="4"/>
      <c r="AB739" s="4"/>
      <c r="AC739" s="4"/>
      <c r="AD739" s="4"/>
      <c r="AE739" s="4"/>
      <c r="AF739" s="19"/>
      <c r="AG739" s="4"/>
      <c r="AH739" s="4"/>
      <c r="AI739" s="4"/>
      <c r="AJ739" s="4"/>
      <c r="AK739" s="4"/>
      <c r="AL739" s="62"/>
      <c r="AM739" s="19"/>
      <c r="AN739" s="4"/>
      <c r="AO739" s="4"/>
      <c r="AP739" s="4"/>
      <c r="AQ739" s="63"/>
      <c r="AR739" s="63"/>
      <c r="AS739" s="63"/>
      <c r="AT739" s="63"/>
      <c r="AU739" s="63"/>
      <c r="AV739" s="63"/>
      <c r="AW739" s="4"/>
      <c r="AX739" s="62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</row>
    <row r="740" spans="1:62">
      <c r="A740" s="4"/>
      <c r="B740" s="4"/>
      <c r="C740" s="64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19"/>
      <c r="U740" s="62"/>
      <c r="V740" s="62"/>
      <c r="W740" s="62"/>
      <c r="X740" s="4"/>
      <c r="Y740" s="19"/>
      <c r="Z740" s="4"/>
      <c r="AA740" s="4"/>
      <c r="AB740" s="4"/>
      <c r="AC740" s="4"/>
      <c r="AD740" s="4"/>
      <c r="AE740" s="4"/>
      <c r="AF740" s="19"/>
      <c r="AG740" s="4"/>
      <c r="AH740" s="4"/>
      <c r="AI740" s="4"/>
      <c r="AJ740" s="4"/>
      <c r="AK740" s="4"/>
      <c r="AL740" s="62"/>
      <c r="AM740" s="19"/>
      <c r="AN740" s="4"/>
      <c r="AO740" s="4"/>
      <c r="AP740" s="4"/>
      <c r="AQ740" s="63"/>
      <c r="AR740" s="63"/>
      <c r="AS740" s="63"/>
      <c r="AT740" s="63"/>
      <c r="AU740" s="63"/>
      <c r="AV740" s="63"/>
      <c r="AW740" s="4"/>
      <c r="AX740" s="62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</row>
    <row r="741" spans="1:62">
      <c r="A741" s="4"/>
      <c r="B741" s="4"/>
      <c r="C741" s="64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19"/>
      <c r="U741" s="62"/>
      <c r="V741" s="62"/>
      <c r="W741" s="62"/>
      <c r="X741" s="4"/>
      <c r="Y741" s="19"/>
      <c r="Z741" s="4"/>
      <c r="AA741" s="4"/>
      <c r="AB741" s="4"/>
      <c r="AC741" s="4"/>
      <c r="AD741" s="4"/>
      <c r="AE741" s="4"/>
      <c r="AF741" s="19"/>
      <c r="AG741" s="4"/>
      <c r="AH741" s="4"/>
      <c r="AI741" s="4"/>
      <c r="AJ741" s="4"/>
      <c r="AK741" s="4"/>
      <c r="AL741" s="62"/>
      <c r="AM741" s="19"/>
      <c r="AN741" s="4"/>
      <c r="AO741" s="4"/>
      <c r="AP741" s="4"/>
      <c r="AQ741" s="63"/>
      <c r="AR741" s="63"/>
      <c r="AS741" s="63"/>
      <c r="AT741" s="63"/>
      <c r="AU741" s="63"/>
      <c r="AV741" s="63"/>
      <c r="AW741" s="4"/>
      <c r="AX741" s="62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</row>
    <row r="742" spans="1:62">
      <c r="A742" s="4"/>
      <c r="B742" s="4"/>
      <c r="C742" s="64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19"/>
      <c r="U742" s="62"/>
      <c r="V742" s="62"/>
      <c r="W742" s="62"/>
      <c r="X742" s="4"/>
      <c r="Y742" s="19"/>
      <c r="Z742" s="4"/>
      <c r="AA742" s="4"/>
      <c r="AB742" s="4"/>
      <c r="AC742" s="4"/>
      <c r="AD742" s="4"/>
      <c r="AE742" s="4"/>
      <c r="AF742" s="19"/>
      <c r="AG742" s="4"/>
      <c r="AH742" s="4"/>
      <c r="AI742" s="4"/>
      <c r="AJ742" s="4"/>
      <c r="AK742" s="4"/>
      <c r="AL742" s="62"/>
      <c r="AM742" s="19"/>
      <c r="AN742" s="4"/>
      <c r="AO742" s="4"/>
      <c r="AP742" s="4"/>
      <c r="AQ742" s="63"/>
      <c r="AR742" s="63"/>
      <c r="AS742" s="63"/>
      <c r="AT742" s="63"/>
      <c r="AU742" s="63"/>
      <c r="AV742" s="63"/>
      <c r="AW742" s="4"/>
      <c r="AX742" s="62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</row>
    <row r="743" spans="1:62">
      <c r="A743" s="4"/>
      <c r="B743" s="4"/>
      <c r="C743" s="64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19"/>
      <c r="U743" s="62"/>
      <c r="V743" s="62"/>
      <c r="W743" s="62"/>
      <c r="X743" s="4"/>
      <c r="Y743" s="19"/>
      <c r="Z743" s="4"/>
      <c r="AA743" s="4"/>
      <c r="AB743" s="4"/>
      <c r="AC743" s="4"/>
      <c r="AD743" s="4"/>
      <c r="AE743" s="4"/>
      <c r="AF743" s="19"/>
      <c r="AG743" s="4"/>
      <c r="AH743" s="4"/>
      <c r="AI743" s="4"/>
      <c r="AJ743" s="4"/>
      <c r="AK743" s="4"/>
      <c r="AL743" s="62"/>
      <c r="AM743" s="19"/>
      <c r="AN743" s="4"/>
      <c r="AO743" s="4"/>
      <c r="AP743" s="4"/>
      <c r="AQ743" s="63"/>
      <c r="AR743" s="63"/>
      <c r="AS743" s="63"/>
      <c r="AT743" s="63"/>
      <c r="AU743" s="63"/>
      <c r="AV743" s="63"/>
      <c r="AW743" s="4"/>
      <c r="AX743" s="62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</row>
    <row r="744" spans="1:62">
      <c r="A744" s="4"/>
      <c r="B744" s="4"/>
      <c r="C744" s="64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19"/>
      <c r="U744" s="62"/>
      <c r="V744" s="62"/>
      <c r="W744" s="62"/>
      <c r="X744" s="4"/>
      <c r="Y744" s="19"/>
      <c r="Z744" s="4"/>
      <c r="AA744" s="4"/>
      <c r="AB744" s="4"/>
      <c r="AC744" s="4"/>
      <c r="AD744" s="4"/>
      <c r="AE744" s="4"/>
      <c r="AF744" s="19"/>
      <c r="AG744" s="4"/>
      <c r="AH744" s="4"/>
      <c r="AI744" s="4"/>
      <c r="AJ744" s="4"/>
      <c r="AK744" s="4"/>
      <c r="AL744" s="62"/>
      <c r="AM744" s="19"/>
      <c r="AN744" s="4"/>
      <c r="AO744" s="4"/>
      <c r="AP744" s="4"/>
      <c r="AQ744" s="63"/>
      <c r="AR744" s="63"/>
      <c r="AS744" s="63"/>
      <c r="AT744" s="63"/>
      <c r="AU744" s="63"/>
      <c r="AV744" s="63"/>
      <c r="AW744" s="4"/>
      <c r="AX744" s="62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</row>
    <row r="745" spans="1:62">
      <c r="A745" s="4"/>
      <c r="B745" s="4"/>
      <c r="C745" s="64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19"/>
      <c r="U745" s="62"/>
      <c r="V745" s="62"/>
      <c r="W745" s="62"/>
      <c r="X745" s="4"/>
      <c r="Y745" s="19"/>
      <c r="Z745" s="4"/>
      <c r="AA745" s="4"/>
      <c r="AB745" s="4"/>
      <c r="AC745" s="4"/>
      <c r="AD745" s="4"/>
      <c r="AE745" s="4"/>
      <c r="AF745" s="19"/>
      <c r="AG745" s="4"/>
      <c r="AH745" s="4"/>
      <c r="AI745" s="4"/>
      <c r="AJ745" s="4"/>
      <c r="AK745" s="4"/>
      <c r="AL745" s="62"/>
      <c r="AM745" s="19"/>
      <c r="AN745" s="4"/>
      <c r="AO745" s="4"/>
      <c r="AP745" s="4"/>
      <c r="AQ745" s="63"/>
      <c r="AR745" s="63"/>
      <c r="AS745" s="63"/>
      <c r="AT745" s="63"/>
      <c r="AU745" s="63"/>
      <c r="AV745" s="63"/>
      <c r="AW745" s="4"/>
      <c r="AX745" s="62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</row>
    <row r="746" spans="1:62">
      <c r="A746" s="4"/>
      <c r="B746" s="4"/>
      <c r="C746" s="64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19"/>
      <c r="U746" s="62"/>
      <c r="V746" s="62"/>
      <c r="W746" s="62"/>
      <c r="X746" s="4"/>
      <c r="Y746" s="19"/>
      <c r="Z746" s="4"/>
      <c r="AA746" s="4"/>
      <c r="AB746" s="4"/>
      <c r="AC746" s="4"/>
      <c r="AD746" s="4"/>
      <c r="AE746" s="4"/>
      <c r="AF746" s="19"/>
      <c r="AG746" s="4"/>
      <c r="AH746" s="4"/>
      <c r="AI746" s="4"/>
      <c r="AJ746" s="4"/>
      <c r="AK746" s="4"/>
      <c r="AL746" s="62"/>
      <c r="AM746" s="19"/>
      <c r="AN746" s="4"/>
      <c r="AO746" s="4"/>
      <c r="AP746" s="4"/>
      <c r="AQ746" s="63"/>
      <c r="AR746" s="63"/>
      <c r="AS746" s="63"/>
      <c r="AT746" s="63"/>
      <c r="AU746" s="63"/>
      <c r="AV746" s="63"/>
      <c r="AW746" s="4"/>
      <c r="AX746" s="62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</row>
    <row r="747" spans="1:62">
      <c r="A747" s="4"/>
      <c r="B747" s="4"/>
      <c r="C747" s="64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19"/>
      <c r="U747" s="62"/>
      <c r="V747" s="62"/>
      <c r="W747" s="62"/>
      <c r="X747" s="4"/>
      <c r="Y747" s="19"/>
      <c r="Z747" s="4"/>
      <c r="AA747" s="4"/>
      <c r="AB747" s="4"/>
      <c r="AC747" s="4"/>
      <c r="AD747" s="4"/>
      <c r="AE747" s="4"/>
      <c r="AF747" s="19"/>
      <c r="AG747" s="4"/>
      <c r="AH747" s="4"/>
      <c r="AI747" s="4"/>
      <c r="AJ747" s="4"/>
      <c r="AK747" s="4"/>
      <c r="AL747" s="62"/>
      <c r="AM747" s="19"/>
      <c r="AN747" s="4"/>
      <c r="AO747" s="4"/>
      <c r="AP747" s="4"/>
      <c r="AQ747" s="63"/>
      <c r="AR747" s="63"/>
      <c r="AS747" s="63"/>
      <c r="AT747" s="63"/>
      <c r="AU747" s="63"/>
      <c r="AV747" s="63"/>
      <c r="AW747" s="4"/>
      <c r="AX747" s="62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</row>
    <row r="748" spans="1:62">
      <c r="A748" s="4"/>
      <c r="B748" s="4"/>
      <c r="C748" s="64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19"/>
      <c r="U748" s="62"/>
      <c r="V748" s="62"/>
      <c r="W748" s="62"/>
      <c r="X748" s="4"/>
      <c r="Y748" s="19"/>
      <c r="Z748" s="4"/>
      <c r="AA748" s="4"/>
      <c r="AB748" s="4"/>
      <c r="AC748" s="4"/>
      <c r="AD748" s="4"/>
      <c r="AE748" s="4"/>
      <c r="AF748" s="19"/>
      <c r="AG748" s="4"/>
      <c r="AH748" s="4"/>
      <c r="AI748" s="4"/>
      <c r="AJ748" s="4"/>
      <c r="AK748" s="4"/>
      <c r="AL748" s="62"/>
      <c r="AM748" s="19"/>
      <c r="AN748" s="4"/>
      <c r="AO748" s="4"/>
      <c r="AP748" s="4"/>
      <c r="AQ748" s="63"/>
      <c r="AR748" s="63"/>
      <c r="AS748" s="63"/>
      <c r="AT748" s="63"/>
      <c r="AU748" s="63"/>
      <c r="AV748" s="63"/>
      <c r="AW748" s="4"/>
      <c r="AX748" s="62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</row>
    <row r="749" spans="1:62">
      <c r="A749" s="4"/>
      <c r="B749" s="4"/>
      <c r="C749" s="64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19"/>
      <c r="U749" s="62"/>
      <c r="V749" s="62"/>
      <c r="W749" s="62"/>
      <c r="X749" s="4"/>
      <c r="Y749" s="19"/>
      <c r="Z749" s="4"/>
      <c r="AA749" s="4"/>
      <c r="AB749" s="4"/>
      <c r="AC749" s="4"/>
      <c r="AD749" s="4"/>
      <c r="AE749" s="4"/>
      <c r="AF749" s="19"/>
      <c r="AG749" s="4"/>
      <c r="AH749" s="4"/>
      <c r="AI749" s="4"/>
      <c r="AJ749" s="4"/>
      <c r="AK749" s="4"/>
      <c r="AL749" s="62"/>
      <c r="AM749" s="19"/>
      <c r="AN749" s="4"/>
      <c r="AO749" s="4"/>
      <c r="AP749" s="4"/>
      <c r="AQ749" s="63"/>
      <c r="AR749" s="63"/>
      <c r="AS749" s="63"/>
      <c r="AT749" s="63"/>
      <c r="AU749" s="63"/>
      <c r="AV749" s="63"/>
      <c r="AW749" s="4"/>
      <c r="AX749" s="62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</row>
    <row r="750" spans="1:62">
      <c r="A750" s="4"/>
      <c r="B750" s="4"/>
      <c r="C750" s="64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19"/>
      <c r="U750" s="62"/>
      <c r="V750" s="62"/>
      <c r="W750" s="62"/>
      <c r="X750" s="4"/>
      <c r="Y750" s="19"/>
      <c r="Z750" s="4"/>
      <c r="AA750" s="4"/>
      <c r="AB750" s="4"/>
      <c r="AC750" s="4"/>
      <c r="AD750" s="4"/>
      <c r="AE750" s="4"/>
      <c r="AF750" s="19"/>
      <c r="AG750" s="4"/>
      <c r="AH750" s="4"/>
      <c r="AI750" s="4"/>
      <c r="AJ750" s="4"/>
      <c r="AK750" s="4"/>
      <c r="AL750" s="62"/>
      <c r="AM750" s="19"/>
      <c r="AN750" s="4"/>
      <c r="AO750" s="4"/>
      <c r="AP750" s="4"/>
      <c r="AQ750" s="63"/>
      <c r="AR750" s="63"/>
      <c r="AS750" s="63"/>
      <c r="AT750" s="63"/>
      <c r="AU750" s="63"/>
      <c r="AV750" s="63"/>
      <c r="AW750" s="4"/>
      <c r="AX750" s="62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</row>
    <row r="751" spans="1:62">
      <c r="A751" s="4"/>
      <c r="B751" s="4"/>
      <c r="C751" s="64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19"/>
      <c r="U751" s="62"/>
      <c r="V751" s="62"/>
      <c r="W751" s="62"/>
      <c r="X751" s="4"/>
      <c r="Y751" s="19"/>
      <c r="Z751" s="4"/>
      <c r="AA751" s="4"/>
      <c r="AB751" s="4"/>
      <c r="AC751" s="4"/>
      <c r="AD751" s="4"/>
      <c r="AE751" s="4"/>
      <c r="AF751" s="19"/>
      <c r="AG751" s="4"/>
      <c r="AH751" s="4"/>
      <c r="AI751" s="4"/>
      <c r="AJ751" s="4"/>
      <c r="AK751" s="4"/>
      <c r="AL751" s="62"/>
      <c r="AM751" s="19"/>
      <c r="AN751" s="4"/>
      <c r="AO751" s="4"/>
      <c r="AP751" s="4"/>
      <c r="AQ751" s="63"/>
      <c r="AR751" s="63"/>
      <c r="AS751" s="63"/>
      <c r="AT751" s="63"/>
      <c r="AU751" s="63"/>
      <c r="AV751" s="63"/>
      <c r="AW751" s="4"/>
      <c r="AX751" s="62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</row>
    <row r="752" spans="1:62">
      <c r="A752" s="4"/>
      <c r="B752" s="4"/>
      <c r="C752" s="64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19"/>
      <c r="U752" s="62"/>
      <c r="V752" s="62"/>
      <c r="W752" s="62"/>
      <c r="X752" s="4"/>
      <c r="Y752" s="19"/>
      <c r="Z752" s="4"/>
      <c r="AA752" s="4"/>
      <c r="AB752" s="4"/>
      <c r="AC752" s="4"/>
      <c r="AD752" s="4"/>
      <c r="AE752" s="4"/>
      <c r="AF752" s="19"/>
      <c r="AG752" s="4"/>
      <c r="AH752" s="4"/>
      <c r="AI752" s="4"/>
      <c r="AJ752" s="4"/>
      <c r="AK752" s="4"/>
      <c r="AL752" s="62"/>
      <c r="AM752" s="19"/>
      <c r="AN752" s="4"/>
      <c r="AO752" s="4"/>
      <c r="AP752" s="4"/>
      <c r="AQ752" s="63"/>
      <c r="AR752" s="63"/>
      <c r="AS752" s="63"/>
      <c r="AT752" s="63"/>
      <c r="AU752" s="63"/>
      <c r="AV752" s="63"/>
      <c r="AW752" s="4"/>
      <c r="AX752" s="62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</row>
    <row r="753" spans="1:62">
      <c r="A753" s="4"/>
      <c r="B753" s="4"/>
      <c r="C753" s="64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19"/>
      <c r="U753" s="62"/>
      <c r="V753" s="62"/>
      <c r="W753" s="62"/>
      <c r="X753" s="4"/>
      <c r="Y753" s="19"/>
      <c r="Z753" s="4"/>
      <c r="AA753" s="4"/>
      <c r="AB753" s="4"/>
      <c r="AC753" s="4"/>
      <c r="AD753" s="4"/>
      <c r="AE753" s="4"/>
      <c r="AF753" s="19"/>
      <c r="AG753" s="4"/>
      <c r="AH753" s="4"/>
      <c r="AI753" s="4"/>
      <c r="AJ753" s="4"/>
      <c r="AK753" s="4"/>
      <c r="AL753" s="62"/>
      <c r="AM753" s="19"/>
      <c r="AN753" s="4"/>
      <c r="AO753" s="4"/>
      <c r="AP753" s="4"/>
      <c r="AQ753" s="63"/>
      <c r="AR753" s="63"/>
      <c r="AS753" s="63"/>
      <c r="AT753" s="63"/>
      <c r="AU753" s="63"/>
      <c r="AV753" s="63"/>
      <c r="AW753" s="4"/>
      <c r="AX753" s="62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</row>
    <row r="754" spans="1:62">
      <c r="A754" s="4"/>
      <c r="B754" s="4"/>
      <c r="C754" s="64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19"/>
      <c r="U754" s="62"/>
      <c r="V754" s="62"/>
      <c r="W754" s="62"/>
      <c r="X754" s="4"/>
      <c r="Y754" s="19"/>
      <c r="Z754" s="4"/>
      <c r="AA754" s="4"/>
      <c r="AB754" s="4"/>
      <c r="AC754" s="4"/>
      <c r="AD754" s="4"/>
      <c r="AE754" s="4"/>
      <c r="AF754" s="19"/>
      <c r="AG754" s="4"/>
      <c r="AH754" s="4"/>
      <c r="AI754" s="4"/>
      <c r="AJ754" s="4"/>
      <c r="AK754" s="4"/>
      <c r="AL754" s="62"/>
      <c r="AM754" s="19"/>
      <c r="AN754" s="4"/>
      <c r="AO754" s="4"/>
      <c r="AP754" s="4"/>
      <c r="AQ754" s="63"/>
      <c r="AR754" s="63"/>
      <c r="AS754" s="63"/>
      <c r="AT754" s="63"/>
      <c r="AU754" s="63"/>
      <c r="AV754" s="63"/>
      <c r="AW754" s="4"/>
      <c r="AX754" s="62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</row>
    <row r="755" spans="1:62">
      <c r="A755" s="4"/>
      <c r="B755" s="4"/>
      <c r="C755" s="64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19"/>
      <c r="U755" s="62"/>
      <c r="V755" s="62"/>
      <c r="W755" s="62"/>
      <c r="X755" s="4"/>
      <c r="Y755" s="19"/>
      <c r="Z755" s="4"/>
      <c r="AA755" s="4"/>
      <c r="AB755" s="4"/>
      <c r="AC755" s="4"/>
      <c r="AD755" s="4"/>
      <c r="AE755" s="4"/>
      <c r="AF755" s="19"/>
      <c r="AG755" s="4"/>
      <c r="AH755" s="4"/>
      <c r="AI755" s="4"/>
      <c r="AJ755" s="4"/>
      <c r="AK755" s="4"/>
      <c r="AL755" s="62"/>
      <c r="AM755" s="19"/>
      <c r="AN755" s="4"/>
      <c r="AO755" s="4"/>
      <c r="AP755" s="4"/>
      <c r="AQ755" s="63"/>
      <c r="AR755" s="63"/>
      <c r="AS755" s="63"/>
      <c r="AT755" s="63"/>
      <c r="AU755" s="63"/>
      <c r="AV755" s="63"/>
      <c r="AW755" s="4"/>
      <c r="AX755" s="62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</row>
    <row r="756" spans="1:62">
      <c r="A756" s="4"/>
      <c r="B756" s="4"/>
      <c r="C756" s="64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19"/>
      <c r="U756" s="62"/>
      <c r="V756" s="62"/>
      <c r="W756" s="62"/>
      <c r="X756" s="4"/>
      <c r="Y756" s="19"/>
      <c r="Z756" s="4"/>
      <c r="AA756" s="4"/>
      <c r="AB756" s="4"/>
      <c r="AC756" s="4"/>
      <c r="AD756" s="4"/>
      <c r="AE756" s="4"/>
      <c r="AF756" s="19"/>
      <c r="AG756" s="4"/>
      <c r="AH756" s="4"/>
      <c r="AI756" s="4"/>
      <c r="AJ756" s="4"/>
      <c r="AK756" s="4"/>
      <c r="AL756" s="62"/>
      <c r="AM756" s="19"/>
      <c r="AN756" s="4"/>
      <c r="AO756" s="4"/>
      <c r="AP756" s="4"/>
      <c r="AQ756" s="63"/>
      <c r="AR756" s="63"/>
      <c r="AS756" s="63"/>
      <c r="AT756" s="63"/>
      <c r="AU756" s="63"/>
      <c r="AV756" s="63"/>
      <c r="AW756" s="4"/>
      <c r="AX756" s="62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</row>
    <row r="757" spans="1:62">
      <c r="A757" s="4"/>
      <c r="B757" s="4"/>
      <c r="C757" s="64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19"/>
      <c r="U757" s="62"/>
      <c r="V757" s="62"/>
      <c r="W757" s="62"/>
      <c r="X757" s="4"/>
      <c r="Y757" s="19"/>
      <c r="Z757" s="4"/>
      <c r="AA757" s="4"/>
      <c r="AB757" s="4"/>
      <c r="AC757" s="4"/>
      <c r="AD757" s="4"/>
      <c r="AE757" s="4"/>
      <c r="AF757" s="19"/>
      <c r="AG757" s="4"/>
      <c r="AH757" s="4"/>
      <c r="AI757" s="4"/>
      <c r="AJ757" s="4"/>
      <c r="AK757" s="4"/>
      <c r="AL757" s="62"/>
      <c r="AM757" s="19"/>
      <c r="AN757" s="4"/>
      <c r="AO757" s="4"/>
      <c r="AP757" s="4"/>
      <c r="AQ757" s="63"/>
      <c r="AR757" s="63"/>
      <c r="AS757" s="63"/>
      <c r="AT757" s="63"/>
      <c r="AU757" s="63"/>
      <c r="AV757" s="63"/>
      <c r="AW757" s="4"/>
      <c r="AX757" s="62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</row>
    <row r="758" spans="1:62">
      <c r="A758" s="4"/>
      <c r="B758" s="4"/>
      <c r="C758" s="64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19"/>
      <c r="U758" s="62"/>
      <c r="V758" s="62"/>
      <c r="W758" s="62"/>
      <c r="X758" s="4"/>
      <c r="Y758" s="19"/>
      <c r="Z758" s="4"/>
      <c r="AA758" s="4"/>
      <c r="AB758" s="4"/>
      <c r="AC758" s="4"/>
      <c r="AD758" s="4"/>
      <c r="AE758" s="4"/>
      <c r="AF758" s="19"/>
      <c r="AG758" s="4"/>
      <c r="AH758" s="4"/>
      <c r="AI758" s="4"/>
      <c r="AJ758" s="4"/>
      <c r="AK758" s="4"/>
      <c r="AL758" s="62"/>
      <c r="AM758" s="19"/>
      <c r="AN758" s="4"/>
      <c r="AO758" s="4"/>
      <c r="AP758" s="4"/>
      <c r="AQ758" s="63"/>
      <c r="AR758" s="63"/>
      <c r="AS758" s="63"/>
      <c r="AT758" s="63"/>
      <c r="AU758" s="63"/>
      <c r="AV758" s="63"/>
      <c r="AW758" s="4"/>
      <c r="AX758" s="62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</row>
    <row r="759" spans="1:62">
      <c r="A759" s="4"/>
      <c r="B759" s="4"/>
      <c r="C759" s="64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19"/>
      <c r="U759" s="62"/>
      <c r="V759" s="62"/>
      <c r="W759" s="62"/>
      <c r="X759" s="4"/>
      <c r="Y759" s="19"/>
      <c r="Z759" s="4"/>
      <c r="AA759" s="4"/>
      <c r="AB759" s="4"/>
      <c r="AC759" s="4"/>
      <c r="AD759" s="4"/>
      <c r="AE759" s="4"/>
      <c r="AF759" s="19"/>
      <c r="AG759" s="4"/>
      <c r="AH759" s="4"/>
      <c r="AI759" s="4"/>
      <c r="AJ759" s="4"/>
      <c r="AK759" s="4"/>
      <c r="AL759" s="62"/>
      <c r="AM759" s="19"/>
      <c r="AN759" s="4"/>
      <c r="AO759" s="4"/>
      <c r="AP759" s="4"/>
      <c r="AQ759" s="63"/>
      <c r="AR759" s="63"/>
      <c r="AS759" s="63"/>
      <c r="AT759" s="63"/>
      <c r="AU759" s="63"/>
      <c r="AV759" s="63"/>
      <c r="AW759" s="4"/>
      <c r="AX759" s="62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</row>
    <row r="760" spans="1:62">
      <c r="A760" s="4"/>
      <c r="B760" s="4"/>
      <c r="C760" s="64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19"/>
      <c r="U760" s="62"/>
      <c r="V760" s="62"/>
      <c r="W760" s="62"/>
      <c r="X760" s="4"/>
      <c r="Y760" s="19"/>
      <c r="Z760" s="4"/>
      <c r="AA760" s="4"/>
      <c r="AB760" s="4"/>
      <c r="AC760" s="4"/>
      <c r="AD760" s="4"/>
      <c r="AE760" s="4"/>
      <c r="AF760" s="19"/>
      <c r="AG760" s="4"/>
      <c r="AH760" s="4"/>
      <c r="AI760" s="4"/>
      <c r="AJ760" s="4"/>
      <c r="AK760" s="4"/>
      <c r="AL760" s="62"/>
      <c r="AM760" s="19"/>
      <c r="AN760" s="4"/>
      <c r="AO760" s="4"/>
      <c r="AP760" s="4"/>
      <c r="AQ760" s="63"/>
      <c r="AR760" s="63"/>
      <c r="AS760" s="63"/>
      <c r="AT760" s="63"/>
      <c r="AU760" s="63"/>
      <c r="AV760" s="63"/>
      <c r="AW760" s="4"/>
      <c r="AX760" s="62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</row>
    <row r="761" spans="1:62">
      <c r="A761" s="4"/>
      <c r="B761" s="4"/>
      <c r="C761" s="64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19"/>
      <c r="U761" s="62"/>
      <c r="V761" s="62"/>
      <c r="W761" s="62"/>
      <c r="X761" s="4"/>
      <c r="Y761" s="19"/>
      <c r="Z761" s="4"/>
      <c r="AA761" s="4"/>
      <c r="AB761" s="4"/>
      <c r="AC761" s="4"/>
      <c r="AD761" s="4"/>
      <c r="AE761" s="4"/>
      <c r="AF761" s="19"/>
      <c r="AG761" s="4"/>
      <c r="AH761" s="4"/>
      <c r="AI761" s="4"/>
      <c r="AJ761" s="4"/>
      <c r="AK761" s="4"/>
      <c r="AL761" s="62"/>
      <c r="AM761" s="19"/>
      <c r="AN761" s="4"/>
      <c r="AO761" s="4"/>
      <c r="AP761" s="4"/>
      <c r="AQ761" s="63"/>
      <c r="AR761" s="63"/>
      <c r="AS761" s="63"/>
      <c r="AT761" s="63"/>
      <c r="AU761" s="63"/>
      <c r="AV761" s="63"/>
      <c r="AW761" s="4"/>
      <c r="AX761" s="62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</row>
    <row r="762" spans="1:62">
      <c r="A762" s="4"/>
      <c r="B762" s="4"/>
      <c r="C762" s="64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19"/>
      <c r="U762" s="62"/>
      <c r="V762" s="62"/>
      <c r="W762" s="62"/>
      <c r="X762" s="4"/>
      <c r="Y762" s="19"/>
      <c r="Z762" s="4"/>
      <c r="AA762" s="4"/>
      <c r="AB762" s="4"/>
      <c r="AC762" s="4"/>
      <c r="AD762" s="4"/>
      <c r="AE762" s="4"/>
      <c r="AF762" s="19"/>
      <c r="AG762" s="4"/>
      <c r="AH762" s="4"/>
      <c r="AI762" s="4"/>
      <c r="AJ762" s="4"/>
      <c r="AK762" s="4"/>
      <c r="AL762" s="62"/>
      <c r="AM762" s="19"/>
      <c r="AN762" s="4"/>
      <c r="AO762" s="4"/>
      <c r="AP762" s="4"/>
      <c r="AQ762" s="63"/>
      <c r="AR762" s="63"/>
      <c r="AS762" s="63"/>
      <c r="AT762" s="63"/>
      <c r="AU762" s="63"/>
      <c r="AV762" s="63"/>
      <c r="AW762" s="4"/>
      <c r="AX762" s="62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</row>
    <row r="763" spans="1:62">
      <c r="A763" s="4"/>
      <c r="B763" s="4"/>
      <c r="C763" s="64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19"/>
      <c r="U763" s="62"/>
      <c r="V763" s="62"/>
      <c r="W763" s="62"/>
      <c r="X763" s="4"/>
      <c r="Y763" s="19"/>
      <c r="Z763" s="4"/>
      <c r="AA763" s="4"/>
      <c r="AB763" s="4"/>
      <c r="AC763" s="4"/>
      <c r="AD763" s="4"/>
      <c r="AE763" s="4"/>
      <c r="AF763" s="19"/>
      <c r="AG763" s="4"/>
      <c r="AH763" s="4"/>
      <c r="AI763" s="4"/>
      <c r="AJ763" s="4"/>
      <c r="AK763" s="4"/>
      <c r="AL763" s="62"/>
      <c r="AM763" s="19"/>
      <c r="AN763" s="4"/>
      <c r="AO763" s="4"/>
      <c r="AP763" s="4"/>
      <c r="AQ763" s="63"/>
      <c r="AR763" s="63"/>
      <c r="AS763" s="63"/>
      <c r="AT763" s="63"/>
      <c r="AU763" s="63"/>
      <c r="AV763" s="63"/>
      <c r="AW763" s="4"/>
      <c r="AX763" s="62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</row>
    <row r="764" spans="1:62">
      <c r="A764" s="4"/>
      <c r="B764" s="4"/>
      <c r="C764" s="64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19"/>
      <c r="U764" s="62"/>
      <c r="V764" s="62"/>
      <c r="W764" s="62"/>
      <c r="X764" s="4"/>
      <c r="Y764" s="19"/>
      <c r="Z764" s="4"/>
      <c r="AA764" s="4"/>
      <c r="AB764" s="4"/>
      <c r="AC764" s="4"/>
      <c r="AD764" s="4"/>
      <c r="AE764" s="4"/>
      <c r="AF764" s="19"/>
      <c r="AG764" s="4"/>
      <c r="AH764" s="4"/>
      <c r="AI764" s="4"/>
      <c r="AJ764" s="4"/>
      <c r="AK764" s="4"/>
      <c r="AL764" s="62"/>
      <c r="AM764" s="19"/>
      <c r="AN764" s="4"/>
      <c r="AO764" s="4"/>
      <c r="AP764" s="4"/>
      <c r="AQ764" s="63"/>
      <c r="AR764" s="63"/>
      <c r="AS764" s="63"/>
      <c r="AT764" s="63"/>
      <c r="AU764" s="63"/>
      <c r="AV764" s="63"/>
      <c r="AW764" s="4"/>
      <c r="AX764" s="62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</row>
    <row r="765" spans="1:62">
      <c r="A765" s="4"/>
      <c r="B765" s="4"/>
      <c r="C765" s="64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19"/>
      <c r="U765" s="62"/>
      <c r="V765" s="62"/>
      <c r="W765" s="62"/>
      <c r="X765" s="4"/>
      <c r="Y765" s="19"/>
      <c r="Z765" s="4"/>
      <c r="AA765" s="4"/>
      <c r="AB765" s="4"/>
      <c r="AC765" s="4"/>
      <c r="AD765" s="4"/>
      <c r="AE765" s="4"/>
      <c r="AF765" s="19"/>
      <c r="AG765" s="4"/>
      <c r="AH765" s="4"/>
      <c r="AI765" s="4"/>
      <c r="AJ765" s="4"/>
      <c r="AK765" s="4"/>
      <c r="AL765" s="62"/>
      <c r="AM765" s="19"/>
      <c r="AN765" s="4"/>
      <c r="AO765" s="4"/>
      <c r="AP765" s="4"/>
      <c r="AQ765" s="63"/>
      <c r="AR765" s="63"/>
      <c r="AS765" s="63"/>
      <c r="AT765" s="63"/>
      <c r="AU765" s="63"/>
      <c r="AV765" s="63"/>
      <c r="AW765" s="4"/>
      <c r="AX765" s="62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</row>
    <row r="766" spans="1:62">
      <c r="A766" s="4"/>
      <c r="B766" s="4"/>
      <c r="C766" s="64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19"/>
      <c r="U766" s="62"/>
      <c r="V766" s="62"/>
      <c r="W766" s="62"/>
      <c r="X766" s="4"/>
      <c r="Y766" s="19"/>
      <c r="Z766" s="4"/>
      <c r="AA766" s="4"/>
      <c r="AB766" s="4"/>
      <c r="AC766" s="4"/>
      <c r="AD766" s="4"/>
      <c r="AE766" s="4"/>
      <c r="AF766" s="19"/>
      <c r="AG766" s="4"/>
      <c r="AH766" s="4"/>
      <c r="AI766" s="4"/>
      <c r="AJ766" s="4"/>
      <c r="AK766" s="4"/>
      <c r="AL766" s="62"/>
      <c r="AM766" s="19"/>
      <c r="AN766" s="4"/>
      <c r="AO766" s="4"/>
      <c r="AP766" s="4"/>
      <c r="AQ766" s="63"/>
      <c r="AR766" s="63"/>
      <c r="AS766" s="63"/>
      <c r="AT766" s="63"/>
      <c r="AU766" s="63"/>
      <c r="AV766" s="63"/>
      <c r="AW766" s="4"/>
      <c r="AX766" s="62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</row>
    <row r="767" spans="1:62">
      <c r="A767" s="4"/>
      <c r="B767" s="4"/>
      <c r="C767" s="64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19"/>
      <c r="U767" s="62"/>
      <c r="V767" s="62"/>
      <c r="W767" s="62"/>
      <c r="X767" s="4"/>
      <c r="Y767" s="19"/>
      <c r="Z767" s="4"/>
      <c r="AA767" s="4"/>
      <c r="AB767" s="4"/>
      <c r="AC767" s="4"/>
      <c r="AD767" s="4"/>
      <c r="AE767" s="4"/>
      <c r="AF767" s="19"/>
      <c r="AG767" s="4"/>
      <c r="AH767" s="4"/>
      <c r="AI767" s="4"/>
      <c r="AJ767" s="4"/>
      <c r="AK767" s="4"/>
      <c r="AL767" s="62"/>
      <c r="AM767" s="19"/>
      <c r="AN767" s="4"/>
      <c r="AO767" s="4"/>
      <c r="AP767" s="4"/>
      <c r="AQ767" s="63"/>
      <c r="AR767" s="63"/>
      <c r="AS767" s="63"/>
      <c r="AT767" s="63"/>
      <c r="AU767" s="63"/>
      <c r="AV767" s="63"/>
      <c r="AW767" s="4"/>
      <c r="AX767" s="62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</row>
    <row r="768" spans="1:62">
      <c r="A768" s="4"/>
      <c r="B768" s="4"/>
      <c r="C768" s="64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19"/>
      <c r="U768" s="62"/>
      <c r="V768" s="62"/>
      <c r="W768" s="62"/>
      <c r="X768" s="4"/>
      <c r="Y768" s="19"/>
      <c r="Z768" s="4"/>
      <c r="AA768" s="4"/>
      <c r="AB768" s="4"/>
      <c r="AC768" s="4"/>
      <c r="AD768" s="4"/>
      <c r="AE768" s="4"/>
      <c r="AF768" s="19"/>
      <c r="AG768" s="4"/>
      <c r="AH768" s="4"/>
      <c r="AI768" s="4"/>
      <c r="AJ768" s="4"/>
      <c r="AK768" s="4"/>
      <c r="AL768" s="62"/>
      <c r="AM768" s="19"/>
      <c r="AN768" s="4"/>
      <c r="AO768" s="4"/>
      <c r="AP768" s="4"/>
      <c r="AQ768" s="63"/>
      <c r="AR768" s="63"/>
      <c r="AS768" s="63"/>
      <c r="AT768" s="63"/>
      <c r="AU768" s="63"/>
      <c r="AV768" s="63"/>
      <c r="AW768" s="4"/>
      <c r="AX768" s="62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</row>
    <row r="769" spans="1:62">
      <c r="A769" s="4"/>
      <c r="B769" s="4"/>
      <c r="C769" s="64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19"/>
      <c r="U769" s="62"/>
      <c r="V769" s="62"/>
      <c r="W769" s="62"/>
      <c r="X769" s="4"/>
      <c r="Y769" s="19"/>
      <c r="Z769" s="4"/>
      <c r="AA769" s="4"/>
      <c r="AB769" s="4"/>
      <c r="AC769" s="4"/>
      <c r="AD769" s="4"/>
      <c r="AE769" s="4"/>
      <c r="AF769" s="19"/>
      <c r="AG769" s="4"/>
      <c r="AH769" s="4"/>
      <c r="AI769" s="4"/>
      <c r="AJ769" s="4"/>
      <c r="AK769" s="4"/>
      <c r="AL769" s="62"/>
      <c r="AM769" s="19"/>
      <c r="AN769" s="4"/>
      <c r="AO769" s="4"/>
      <c r="AP769" s="4"/>
      <c r="AQ769" s="63"/>
      <c r="AR769" s="63"/>
      <c r="AS769" s="63"/>
      <c r="AT769" s="63"/>
      <c r="AU769" s="63"/>
      <c r="AV769" s="63"/>
      <c r="AW769" s="4"/>
      <c r="AX769" s="62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</row>
    <row r="770" spans="1:62">
      <c r="A770" s="4"/>
      <c r="B770" s="4"/>
      <c r="C770" s="64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19"/>
      <c r="U770" s="62"/>
      <c r="V770" s="62"/>
      <c r="W770" s="62"/>
      <c r="X770" s="4"/>
      <c r="Y770" s="19"/>
      <c r="Z770" s="4"/>
      <c r="AA770" s="4"/>
      <c r="AB770" s="4"/>
      <c r="AC770" s="4"/>
      <c r="AD770" s="4"/>
      <c r="AE770" s="4"/>
      <c r="AF770" s="19"/>
      <c r="AG770" s="4"/>
      <c r="AH770" s="4"/>
      <c r="AI770" s="4"/>
      <c r="AJ770" s="4"/>
      <c r="AK770" s="4"/>
      <c r="AL770" s="62"/>
      <c r="AM770" s="19"/>
      <c r="AN770" s="4"/>
      <c r="AO770" s="4"/>
      <c r="AP770" s="4"/>
      <c r="AQ770" s="63"/>
      <c r="AR770" s="63"/>
      <c r="AS770" s="63"/>
      <c r="AT770" s="63"/>
      <c r="AU770" s="63"/>
      <c r="AV770" s="63"/>
      <c r="AW770" s="4"/>
      <c r="AX770" s="62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</row>
    <row r="771" spans="1:62">
      <c r="A771" s="4"/>
      <c r="B771" s="4"/>
      <c r="C771" s="64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19"/>
      <c r="U771" s="62"/>
      <c r="V771" s="62"/>
      <c r="W771" s="62"/>
      <c r="X771" s="4"/>
      <c r="Y771" s="19"/>
      <c r="Z771" s="4"/>
      <c r="AA771" s="4"/>
      <c r="AB771" s="4"/>
      <c r="AC771" s="4"/>
      <c r="AD771" s="4"/>
      <c r="AE771" s="4"/>
      <c r="AF771" s="19"/>
      <c r="AG771" s="4"/>
      <c r="AH771" s="4"/>
      <c r="AI771" s="4"/>
      <c r="AJ771" s="4"/>
      <c r="AK771" s="4"/>
      <c r="AL771" s="62"/>
      <c r="AM771" s="19"/>
      <c r="AN771" s="4"/>
      <c r="AO771" s="4"/>
      <c r="AP771" s="4"/>
      <c r="AQ771" s="63"/>
      <c r="AR771" s="63"/>
      <c r="AS771" s="63"/>
      <c r="AT771" s="63"/>
      <c r="AU771" s="63"/>
      <c r="AV771" s="63"/>
      <c r="AW771" s="4"/>
      <c r="AX771" s="62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</row>
    <row r="772" spans="1:62">
      <c r="A772" s="4"/>
      <c r="B772" s="4"/>
      <c r="C772" s="64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19"/>
      <c r="U772" s="62"/>
      <c r="V772" s="62"/>
      <c r="W772" s="62"/>
      <c r="X772" s="4"/>
      <c r="Y772" s="19"/>
      <c r="Z772" s="4"/>
      <c r="AA772" s="4"/>
      <c r="AB772" s="4"/>
      <c r="AC772" s="4"/>
      <c r="AD772" s="4"/>
      <c r="AE772" s="4"/>
      <c r="AF772" s="19"/>
      <c r="AG772" s="4"/>
      <c r="AH772" s="4"/>
      <c r="AI772" s="4"/>
      <c r="AJ772" s="4"/>
      <c r="AK772" s="4"/>
      <c r="AL772" s="62"/>
      <c r="AM772" s="19"/>
      <c r="AN772" s="4"/>
      <c r="AO772" s="4"/>
      <c r="AP772" s="4"/>
      <c r="AQ772" s="63"/>
      <c r="AR772" s="63"/>
      <c r="AS772" s="63"/>
      <c r="AT772" s="63"/>
      <c r="AU772" s="63"/>
      <c r="AV772" s="63"/>
      <c r="AW772" s="4"/>
      <c r="AX772" s="62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</row>
    <row r="773" spans="1:62">
      <c r="A773" s="4"/>
      <c r="B773" s="4"/>
      <c r="C773" s="64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19"/>
      <c r="U773" s="62"/>
      <c r="V773" s="62"/>
      <c r="W773" s="62"/>
      <c r="X773" s="4"/>
      <c r="Y773" s="19"/>
      <c r="Z773" s="4"/>
      <c r="AA773" s="4"/>
      <c r="AB773" s="4"/>
      <c r="AC773" s="4"/>
      <c r="AD773" s="4"/>
      <c r="AE773" s="4"/>
      <c r="AF773" s="19"/>
      <c r="AG773" s="4"/>
      <c r="AH773" s="4"/>
      <c r="AI773" s="4"/>
      <c r="AJ773" s="4"/>
      <c r="AK773" s="4"/>
      <c r="AL773" s="62"/>
      <c r="AM773" s="19"/>
      <c r="AN773" s="4"/>
      <c r="AO773" s="4"/>
      <c r="AP773" s="4"/>
      <c r="AQ773" s="63"/>
      <c r="AR773" s="63"/>
      <c r="AS773" s="63"/>
      <c r="AT773" s="63"/>
      <c r="AU773" s="63"/>
      <c r="AV773" s="63"/>
      <c r="AW773" s="4"/>
      <c r="AX773" s="62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</row>
    <row r="774" spans="1:62">
      <c r="A774" s="4"/>
      <c r="B774" s="4"/>
      <c r="C774" s="64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19"/>
      <c r="U774" s="62"/>
      <c r="V774" s="62"/>
      <c r="W774" s="62"/>
      <c r="X774" s="4"/>
      <c r="Y774" s="19"/>
      <c r="Z774" s="4"/>
      <c r="AA774" s="4"/>
      <c r="AB774" s="4"/>
      <c r="AC774" s="4"/>
      <c r="AD774" s="4"/>
      <c r="AE774" s="4"/>
      <c r="AF774" s="19"/>
      <c r="AG774" s="4"/>
      <c r="AH774" s="4"/>
      <c r="AI774" s="4"/>
      <c r="AJ774" s="4"/>
      <c r="AK774" s="4"/>
      <c r="AL774" s="62"/>
      <c r="AM774" s="19"/>
      <c r="AN774" s="4"/>
      <c r="AO774" s="4"/>
      <c r="AP774" s="4"/>
      <c r="AQ774" s="63"/>
      <c r="AR774" s="63"/>
      <c r="AS774" s="63"/>
      <c r="AT774" s="63"/>
      <c r="AU774" s="63"/>
      <c r="AV774" s="63"/>
      <c r="AW774" s="4"/>
      <c r="AX774" s="62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</row>
    <row r="775" spans="1:62">
      <c r="A775" s="4"/>
      <c r="B775" s="4"/>
      <c r="C775" s="64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19"/>
      <c r="U775" s="62"/>
      <c r="V775" s="62"/>
      <c r="W775" s="62"/>
      <c r="X775" s="4"/>
      <c r="Y775" s="19"/>
      <c r="Z775" s="4"/>
      <c r="AA775" s="4"/>
      <c r="AB775" s="4"/>
      <c r="AC775" s="4"/>
      <c r="AD775" s="4"/>
      <c r="AE775" s="4"/>
      <c r="AF775" s="19"/>
      <c r="AG775" s="4"/>
      <c r="AH775" s="4"/>
      <c r="AI775" s="4"/>
      <c r="AJ775" s="4"/>
      <c r="AK775" s="4"/>
      <c r="AL775" s="62"/>
      <c r="AM775" s="19"/>
      <c r="AN775" s="4"/>
      <c r="AO775" s="4"/>
      <c r="AP775" s="4"/>
      <c r="AQ775" s="63"/>
      <c r="AR775" s="63"/>
      <c r="AS775" s="63"/>
      <c r="AT775" s="63"/>
      <c r="AU775" s="63"/>
      <c r="AV775" s="63"/>
      <c r="AW775" s="4"/>
      <c r="AX775" s="62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</row>
    <row r="776" spans="1:62">
      <c r="A776" s="4"/>
      <c r="B776" s="4"/>
      <c r="C776" s="64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19"/>
      <c r="U776" s="62"/>
      <c r="V776" s="62"/>
      <c r="W776" s="62"/>
      <c r="X776" s="4"/>
      <c r="Y776" s="19"/>
      <c r="Z776" s="4"/>
      <c r="AA776" s="4"/>
      <c r="AB776" s="4"/>
      <c r="AC776" s="4"/>
      <c r="AD776" s="4"/>
      <c r="AE776" s="4"/>
      <c r="AF776" s="19"/>
      <c r="AG776" s="4"/>
      <c r="AH776" s="4"/>
      <c r="AI776" s="4"/>
      <c r="AJ776" s="4"/>
      <c r="AK776" s="4"/>
      <c r="AL776" s="62"/>
      <c r="AM776" s="19"/>
      <c r="AN776" s="4"/>
      <c r="AO776" s="4"/>
      <c r="AP776" s="4"/>
      <c r="AQ776" s="63"/>
      <c r="AR776" s="63"/>
      <c r="AS776" s="63"/>
      <c r="AT776" s="63"/>
      <c r="AU776" s="63"/>
      <c r="AV776" s="63"/>
      <c r="AW776" s="4"/>
      <c r="AX776" s="62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</row>
    <row r="777" spans="1:62">
      <c r="A777" s="4"/>
      <c r="B777" s="4"/>
      <c r="C777" s="64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19"/>
      <c r="U777" s="62"/>
      <c r="V777" s="62"/>
      <c r="W777" s="62"/>
      <c r="X777" s="4"/>
      <c r="Y777" s="19"/>
      <c r="Z777" s="4"/>
      <c r="AA777" s="4"/>
      <c r="AB777" s="4"/>
      <c r="AC777" s="4"/>
      <c r="AD777" s="4"/>
      <c r="AE777" s="4"/>
      <c r="AF777" s="19"/>
      <c r="AG777" s="4"/>
      <c r="AH777" s="4"/>
      <c r="AI777" s="4"/>
      <c r="AJ777" s="4"/>
      <c r="AK777" s="4"/>
      <c r="AL777" s="62"/>
      <c r="AM777" s="19"/>
      <c r="AN777" s="4"/>
      <c r="AO777" s="4"/>
      <c r="AP777" s="4"/>
      <c r="AQ777" s="63"/>
      <c r="AR777" s="63"/>
      <c r="AS777" s="63"/>
      <c r="AT777" s="63"/>
      <c r="AU777" s="63"/>
      <c r="AV777" s="63"/>
      <c r="AW777" s="4"/>
      <c r="AX777" s="62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</row>
    <row r="778" spans="1:62">
      <c r="A778" s="4"/>
      <c r="B778" s="4"/>
      <c r="C778" s="64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19"/>
      <c r="U778" s="62"/>
      <c r="V778" s="62"/>
      <c r="W778" s="62"/>
      <c r="X778" s="4"/>
      <c r="Y778" s="19"/>
      <c r="Z778" s="4"/>
      <c r="AA778" s="4"/>
      <c r="AB778" s="4"/>
      <c r="AC778" s="4"/>
      <c r="AD778" s="4"/>
      <c r="AE778" s="4"/>
      <c r="AF778" s="19"/>
      <c r="AG778" s="4"/>
      <c r="AH778" s="4"/>
      <c r="AI778" s="4"/>
      <c r="AJ778" s="4"/>
      <c r="AK778" s="4"/>
      <c r="AL778" s="62"/>
      <c r="AM778" s="19"/>
      <c r="AN778" s="4"/>
      <c r="AO778" s="4"/>
      <c r="AP778" s="4"/>
      <c r="AQ778" s="63"/>
      <c r="AR778" s="63"/>
      <c r="AS778" s="63"/>
      <c r="AT778" s="63"/>
      <c r="AU778" s="63"/>
      <c r="AV778" s="63"/>
      <c r="AW778" s="4"/>
      <c r="AX778" s="62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</row>
    <row r="779" spans="1:62">
      <c r="A779" s="4"/>
      <c r="B779" s="4"/>
      <c r="C779" s="64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19"/>
      <c r="U779" s="62"/>
      <c r="V779" s="62"/>
      <c r="W779" s="62"/>
      <c r="X779" s="4"/>
      <c r="Y779" s="19"/>
      <c r="Z779" s="4"/>
      <c r="AA779" s="4"/>
      <c r="AB779" s="4"/>
      <c r="AC779" s="4"/>
      <c r="AD779" s="4"/>
      <c r="AE779" s="4"/>
      <c r="AF779" s="19"/>
      <c r="AG779" s="4"/>
      <c r="AH779" s="4"/>
      <c r="AI779" s="4"/>
      <c r="AJ779" s="4"/>
      <c r="AK779" s="4"/>
      <c r="AL779" s="62"/>
      <c r="AM779" s="19"/>
      <c r="AN779" s="4"/>
      <c r="AO779" s="4"/>
      <c r="AP779" s="4"/>
      <c r="AQ779" s="63"/>
      <c r="AR779" s="63"/>
      <c r="AS779" s="63"/>
      <c r="AT779" s="63"/>
      <c r="AU779" s="63"/>
      <c r="AV779" s="63"/>
      <c r="AW779" s="4"/>
      <c r="AX779" s="62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</row>
    <row r="780" spans="1:62">
      <c r="A780" s="4"/>
      <c r="B780" s="4"/>
      <c r="C780" s="64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19"/>
      <c r="U780" s="62"/>
      <c r="V780" s="62"/>
      <c r="W780" s="62"/>
      <c r="X780" s="4"/>
      <c r="Y780" s="19"/>
      <c r="Z780" s="4"/>
      <c r="AA780" s="4"/>
      <c r="AB780" s="4"/>
      <c r="AC780" s="4"/>
      <c r="AD780" s="4"/>
      <c r="AE780" s="4"/>
      <c r="AF780" s="19"/>
      <c r="AG780" s="4"/>
      <c r="AH780" s="4"/>
      <c r="AI780" s="4"/>
      <c r="AJ780" s="4"/>
      <c r="AK780" s="4"/>
      <c r="AL780" s="62"/>
      <c r="AM780" s="19"/>
      <c r="AN780" s="4"/>
      <c r="AO780" s="4"/>
      <c r="AP780" s="4"/>
      <c r="AQ780" s="63"/>
      <c r="AR780" s="63"/>
      <c r="AS780" s="63"/>
      <c r="AT780" s="63"/>
      <c r="AU780" s="63"/>
      <c r="AV780" s="63"/>
      <c r="AW780" s="4"/>
      <c r="AX780" s="62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</row>
    <row r="781" spans="1:62">
      <c r="A781" s="4"/>
      <c r="B781" s="4"/>
      <c r="C781" s="64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19"/>
      <c r="U781" s="62"/>
      <c r="V781" s="62"/>
      <c r="W781" s="62"/>
      <c r="X781" s="4"/>
      <c r="Y781" s="19"/>
      <c r="Z781" s="4"/>
      <c r="AA781" s="4"/>
      <c r="AB781" s="4"/>
      <c r="AC781" s="4"/>
      <c r="AD781" s="4"/>
      <c r="AE781" s="4"/>
      <c r="AF781" s="19"/>
      <c r="AG781" s="4"/>
      <c r="AH781" s="4"/>
      <c r="AI781" s="4"/>
      <c r="AJ781" s="4"/>
      <c r="AK781" s="4"/>
      <c r="AL781" s="62"/>
      <c r="AM781" s="19"/>
      <c r="AN781" s="4"/>
      <c r="AO781" s="4"/>
      <c r="AP781" s="4"/>
      <c r="AQ781" s="63"/>
      <c r="AR781" s="63"/>
      <c r="AS781" s="63"/>
      <c r="AT781" s="63"/>
      <c r="AU781" s="63"/>
      <c r="AV781" s="63"/>
      <c r="AW781" s="4"/>
      <c r="AX781" s="62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</row>
    <row r="782" spans="1:62">
      <c r="A782" s="4"/>
      <c r="B782" s="4"/>
      <c r="C782" s="64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19"/>
      <c r="U782" s="62"/>
      <c r="V782" s="62"/>
      <c r="W782" s="62"/>
      <c r="X782" s="4"/>
      <c r="Y782" s="19"/>
      <c r="Z782" s="4"/>
      <c r="AA782" s="4"/>
      <c r="AB782" s="4"/>
      <c r="AC782" s="4"/>
      <c r="AD782" s="4"/>
      <c r="AE782" s="4"/>
      <c r="AF782" s="19"/>
      <c r="AG782" s="4"/>
      <c r="AH782" s="4"/>
      <c r="AI782" s="4"/>
      <c r="AJ782" s="4"/>
      <c r="AK782" s="4"/>
      <c r="AL782" s="62"/>
      <c r="AM782" s="19"/>
      <c r="AN782" s="4"/>
      <c r="AO782" s="4"/>
      <c r="AP782" s="4"/>
      <c r="AQ782" s="63"/>
      <c r="AR782" s="63"/>
      <c r="AS782" s="63"/>
      <c r="AT782" s="63"/>
      <c r="AU782" s="63"/>
      <c r="AV782" s="63"/>
      <c r="AW782" s="4"/>
      <c r="AX782" s="62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</row>
    <row r="783" spans="1:62">
      <c r="A783" s="4"/>
      <c r="B783" s="4"/>
      <c r="C783" s="64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19"/>
      <c r="U783" s="62"/>
      <c r="V783" s="62"/>
      <c r="W783" s="62"/>
      <c r="X783" s="4"/>
      <c r="Y783" s="19"/>
      <c r="Z783" s="4"/>
      <c r="AA783" s="4"/>
      <c r="AB783" s="4"/>
      <c r="AC783" s="4"/>
      <c r="AD783" s="4"/>
      <c r="AE783" s="4"/>
      <c r="AF783" s="19"/>
      <c r="AG783" s="4"/>
      <c r="AH783" s="4"/>
      <c r="AI783" s="4"/>
      <c r="AJ783" s="4"/>
      <c r="AK783" s="4"/>
      <c r="AL783" s="62"/>
      <c r="AM783" s="19"/>
      <c r="AN783" s="4"/>
      <c r="AO783" s="4"/>
      <c r="AP783" s="4"/>
      <c r="AQ783" s="63"/>
      <c r="AR783" s="63"/>
      <c r="AS783" s="63"/>
      <c r="AT783" s="63"/>
      <c r="AU783" s="63"/>
      <c r="AV783" s="63"/>
      <c r="AW783" s="4"/>
      <c r="AX783" s="62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</row>
    <row r="784" spans="1:62">
      <c r="A784" s="4"/>
      <c r="B784" s="4"/>
      <c r="C784" s="64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19"/>
      <c r="U784" s="62"/>
      <c r="V784" s="62"/>
      <c r="W784" s="62"/>
      <c r="X784" s="4"/>
      <c r="Y784" s="19"/>
      <c r="Z784" s="4"/>
      <c r="AA784" s="4"/>
      <c r="AB784" s="4"/>
      <c r="AC784" s="4"/>
      <c r="AD784" s="4"/>
      <c r="AE784" s="4"/>
      <c r="AF784" s="19"/>
      <c r="AG784" s="4"/>
      <c r="AH784" s="4"/>
      <c r="AI784" s="4"/>
      <c r="AJ784" s="4"/>
      <c r="AK784" s="4"/>
      <c r="AL784" s="62"/>
      <c r="AM784" s="19"/>
      <c r="AN784" s="4"/>
      <c r="AO784" s="4"/>
      <c r="AP784" s="4"/>
      <c r="AQ784" s="63"/>
      <c r="AR784" s="63"/>
      <c r="AS784" s="63"/>
      <c r="AT784" s="63"/>
      <c r="AU784" s="63"/>
      <c r="AV784" s="63"/>
      <c r="AW784" s="4"/>
      <c r="AX784" s="62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</row>
    <row r="785" spans="1:62">
      <c r="A785" s="4"/>
      <c r="B785" s="4"/>
      <c r="C785" s="64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19"/>
      <c r="U785" s="62"/>
      <c r="V785" s="62"/>
      <c r="W785" s="62"/>
      <c r="X785" s="4"/>
      <c r="Y785" s="19"/>
      <c r="Z785" s="4"/>
      <c r="AA785" s="4"/>
      <c r="AB785" s="4"/>
      <c r="AC785" s="4"/>
      <c r="AD785" s="4"/>
      <c r="AE785" s="4"/>
      <c r="AF785" s="19"/>
      <c r="AG785" s="4"/>
      <c r="AH785" s="4"/>
      <c r="AI785" s="4"/>
      <c r="AJ785" s="4"/>
      <c r="AK785" s="4"/>
      <c r="AL785" s="62"/>
      <c r="AM785" s="19"/>
      <c r="AN785" s="4"/>
      <c r="AO785" s="4"/>
      <c r="AP785" s="4"/>
      <c r="AQ785" s="63"/>
      <c r="AR785" s="63"/>
      <c r="AS785" s="63"/>
      <c r="AT785" s="63"/>
      <c r="AU785" s="63"/>
      <c r="AV785" s="63"/>
      <c r="AW785" s="4"/>
      <c r="AX785" s="62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</row>
    <row r="786" spans="1:62">
      <c r="A786" s="4"/>
      <c r="B786" s="4"/>
      <c r="C786" s="64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19"/>
      <c r="U786" s="62"/>
      <c r="V786" s="62"/>
      <c r="W786" s="62"/>
      <c r="X786" s="4"/>
      <c r="Y786" s="19"/>
      <c r="Z786" s="4"/>
      <c r="AA786" s="4"/>
      <c r="AB786" s="4"/>
      <c r="AC786" s="4"/>
      <c r="AD786" s="4"/>
      <c r="AE786" s="4"/>
      <c r="AF786" s="19"/>
      <c r="AG786" s="4"/>
      <c r="AH786" s="4"/>
      <c r="AI786" s="4"/>
      <c r="AJ786" s="4"/>
      <c r="AK786" s="4"/>
      <c r="AL786" s="62"/>
      <c r="AM786" s="19"/>
      <c r="AN786" s="4"/>
      <c r="AO786" s="4"/>
      <c r="AP786" s="4"/>
      <c r="AQ786" s="63"/>
      <c r="AR786" s="63"/>
      <c r="AS786" s="63"/>
      <c r="AT786" s="63"/>
      <c r="AU786" s="63"/>
      <c r="AV786" s="63"/>
      <c r="AW786" s="4"/>
      <c r="AX786" s="62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</row>
    <row r="787" spans="1:62">
      <c r="A787" s="4"/>
      <c r="B787" s="4"/>
      <c r="C787" s="64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19"/>
      <c r="U787" s="62"/>
      <c r="V787" s="62"/>
      <c r="W787" s="62"/>
      <c r="X787" s="4"/>
      <c r="Y787" s="19"/>
      <c r="Z787" s="4"/>
      <c r="AA787" s="4"/>
      <c r="AB787" s="4"/>
      <c r="AC787" s="4"/>
      <c r="AD787" s="4"/>
      <c r="AE787" s="4"/>
      <c r="AF787" s="19"/>
      <c r="AG787" s="4"/>
      <c r="AH787" s="4"/>
      <c r="AI787" s="4"/>
      <c r="AJ787" s="4"/>
      <c r="AK787" s="4"/>
      <c r="AL787" s="62"/>
      <c r="AM787" s="19"/>
      <c r="AN787" s="4"/>
      <c r="AO787" s="4"/>
      <c r="AP787" s="4"/>
      <c r="AQ787" s="63"/>
      <c r="AR787" s="63"/>
      <c r="AS787" s="63"/>
      <c r="AT787" s="63"/>
      <c r="AU787" s="63"/>
      <c r="AV787" s="63"/>
      <c r="AW787" s="4"/>
      <c r="AX787" s="62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</row>
    <row r="788" spans="1:62">
      <c r="A788" s="4"/>
      <c r="B788" s="4"/>
      <c r="C788" s="64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19"/>
      <c r="U788" s="62"/>
      <c r="V788" s="62"/>
      <c r="W788" s="62"/>
      <c r="X788" s="4"/>
      <c r="Y788" s="19"/>
      <c r="Z788" s="4"/>
      <c r="AA788" s="4"/>
      <c r="AB788" s="4"/>
      <c r="AC788" s="4"/>
      <c r="AD788" s="4"/>
      <c r="AE788" s="4"/>
      <c r="AF788" s="19"/>
      <c r="AG788" s="4"/>
      <c r="AH788" s="4"/>
      <c r="AI788" s="4"/>
      <c r="AJ788" s="4"/>
      <c r="AK788" s="4"/>
      <c r="AL788" s="62"/>
      <c r="AM788" s="19"/>
      <c r="AN788" s="4"/>
      <c r="AO788" s="4"/>
      <c r="AP788" s="4"/>
      <c r="AQ788" s="63"/>
      <c r="AR788" s="63"/>
      <c r="AS788" s="63"/>
      <c r="AT788" s="63"/>
      <c r="AU788" s="63"/>
      <c r="AV788" s="63"/>
      <c r="AW788" s="4"/>
      <c r="AX788" s="62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</row>
    <row r="789" spans="1:62">
      <c r="A789" s="4"/>
      <c r="B789" s="4"/>
      <c r="C789" s="64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19"/>
      <c r="U789" s="62"/>
      <c r="V789" s="62"/>
      <c r="W789" s="62"/>
      <c r="X789" s="4"/>
      <c r="Y789" s="19"/>
      <c r="Z789" s="4"/>
      <c r="AA789" s="4"/>
      <c r="AB789" s="4"/>
      <c r="AC789" s="4"/>
      <c r="AD789" s="4"/>
      <c r="AE789" s="4"/>
      <c r="AF789" s="19"/>
      <c r="AG789" s="4"/>
      <c r="AH789" s="4"/>
      <c r="AI789" s="4"/>
      <c r="AJ789" s="4"/>
      <c r="AK789" s="4"/>
      <c r="AL789" s="62"/>
      <c r="AM789" s="19"/>
      <c r="AN789" s="4"/>
      <c r="AO789" s="4"/>
      <c r="AP789" s="4"/>
      <c r="AQ789" s="63"/>
      <c r="AR789" s="63"/>
      <c r="AS789" s="63"/>
      <c r="AT789" s="63"/>
      <c r="AU789" s="63"/>
      <c r="AV789" s="63"/>
      <c r="AW789" s="4"/>
      <c r="AX789" s="62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</row>
    <row r="790" spans="1:62">
      <c r="A790" s="4"/>
      <c r="B790" s="4"/>
      <c r="C790" s="64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19"/>
      <c r="U790" s="62"/>
      <c r="V790" s="62"/>
      <c r="W790" s="62"/>
      <c r="X790" s="4"/>
      <c r="Y790" s="19"/>
      <c r="Z790" s="4"/>
      <c r="AA790" s="4"/>
      <c r="AB790" s="4"/>
      <c r="AC790" s="4"/>
      <c r="AD790" s="4"/>
      <c r="AE790" s="4"/>
      <c r="AF790" s="19"/>
      <c r="AG790" s="4"/>
      <c r="AH790" s="4"/>
      <c r="AI790" s="4"/>
      <c r="AJ790" s="4"/>
      <c r="AK790" s="4"/>
      <c r="AL790" s="62"/>
      <c r="AM790" s="19"/>
      <c r="AN790" s="4"/>
      <c r="AO790" s="4"/>
      <c r="AP790" s="4"/>
      <c r="AQ790" s="63"/>
      <c r="AR790" s="63"/>
      <c r="AS790" s="63"/>
      <c r="AT790" s="63"/>
      <c r="AU790" s="63"/>
      <c r="AV790" s="63"/>
      <c r="AW790" s="4"/>
      <c r="AX790" s="62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</row>
    <row r="791" spans="1:62">
      <c r="A791" s="4"/>
      <c r="B791" s="4"/>
      <c r="C791" s="64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19"/>
      <c r="U791" s="62"/>
      <c r="V791" s="62"/>
      <c r="W791" s="62"/>
      <c r="X791" s="4"/>
      <c r="Y791" s="19"/>
      <c r="Z791" s="4"/>
      <c r="AA791" s="4"/>
      <c r="AB791" s="4"/>
      <c r="AC791" s="4"/>
      <c r="AD791" s="4"/>
      <c r="AE791" s="4"/>
      <c r="AF791" s="19"/>
      <c r="AG791" s="4"/>
      <c r="AH791" s="4"/>
      <c r="AI791" s="4"/>
      <c r="AJ791" s="4"/>
      <c r="AK791" s="4"/>
      <c r="AL791" s="62"/>
      <c r="AM791" s="19"/>
      <c r="AN791" s="4"/>
      <c r="AO791" s="4"/>
      <c r="AP791" s="4"/>
      <c r="AQ791" s="63"/>
      <c r="AR791" s="63"/>
      <c r="AS791" s="63"/>
      <c r="AT791" s="63"/>
      <c r="AU791" s="63"/>
      <c r="AV791" s="63"/>
      <c r="AW791" s="4"/>
      <c r="AX791" s="62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</row>
    <row r="792" spans="1:62">
      <c r="A792" s="4"/>
      <c r="B792" s="4"/>
      <c r="C792" s="64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19"/>
      <c r="U792" s="62"/>
      <c r="V792" s="62"/>
      <c r="W792" s="62"/>
      <c r="X792" s="4"/>
      <c r="Y792" s="19"/>
      <c r="Z792" s="4"/>
      <c r="AA792" s="4"/>
      <c r="AB792" s="4"/>
      <c r="AC792" s="4"/>
      <c r="AD792" s="4"/>
      <c r="AE792" s="4"/>
      <c r="AF792" s="19"/>
      <c r="AG792" s="4"/>
      <c r="AH792" s="4"/>
      <c r="AI792" s="4"/>
      <c r="AJ792" s="4"/>
      <c r="AK792" s="4"/>
      <c r="AL792" s="62"/>
      <c r="AM792" s="19"/>
      <c r="AN792" s="4"/>
      <c r="AO792" s="4"/>
      <c r="AP792" s="4"/>
      <c r="AQ792" s="63"/>
      <c r="AR792" s="63"/>
      <c r="AS792" s="63"/>
      <c r="AT792" s="63"/>
      <c r="AU792" s="63"/>
      <c r="AV792" s="63"/>
      <c r="AW792" s="4"/>
      <c r="AX792" s="62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</row>
    <row r="793" spans="1:62">
      <c r="A793" s="4"/>
      <c r="B793" s="4"/>
      <c r="C793" s="64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19"/>
      <c r="U793" s="62"/>
      <c r="V793" s="62"/>
      <c r="W793" s="62"/>
      <c r="X793" s="4"/>
      <c r="Y793" s="19"/>
      <c r="Z793" s="4"/>
      <c r="AA793" s="4"/>
      <c r="AB793" s="4"/>
      <c r="AC793" s="4"/>
      <c r="AD793" s="4"/>
      <c r="AE793" s="4"/>
      <c r="AF793" s="19"/>
      <c r="AG793" s="4"/>
      <c r="AH793" s="4"/>
      <c r="AI793" s="4"/>
      <c r="AJ793" s="4"/>
      <c r="AK793" s="4"/>
      <c r="AL793" s="62"/>
      <c r="AM793" s="19"/>
      <c r="AN793" s="4"/>
      <c r="AO793" s="4"/>
      <c r="AP793" s="4"/>
      <c r="AQ793" s="63"/>
      <c r="AR793" s="63"/>
      <c r="AS793" s="63"/>
      <c r="AT793" s="63"/>
      <c r="AU793" s="63"/>
      <c r="AV793" s="63"/>
      <c r="AW793" s="4"/>
      <c r="AX793" s="62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</row>
    <row r="794" spans="1:62">
      <c r="A794" s="4"/>
      <c r="B794" s="4"/>
      <c r="C794" s="64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19"/>
      <c r="U794" s="62"/>
      <c r="V794" s="62"/>
      <c r="W794" s="62"/>
      <c r="X794" s="4"/>
      <c r="Y794" s="19"/>
      <c r="Z794" s="4"/>
      <c r="AA794" s="4"/>
      <c r="AB794" s="4"/>
      <c r="AC794" s="4"/>
      <c r="AD794" s="4"/>
      <c r="AE794" s="4"/>
      <c r="AF794" s="19"/>
      <c r="AG794" s="4"/>
      <c r="AH794" s="4"/>
      <c r="AI794" s="4"/>
      <c r="AJ794" s="4"/>
      <c r="AK794" s="4"/>
      <c r="AL794" s="62"/>
      <c r="AM794" s="19"/>
      <c r="AN794" s="4"/>
      <c r="AO794" s="4"/>
      <c r="AP794" s="4"/>
      <c r="AQ794" s="63"/>
      <c r="AR794" s="63"/>
      <c r="AS794" s="63"/>
      <c r="AT794" s="63"/>
      <c r="AU794" s="63"/>
      <c r="AV794" s="63"/>
      <c r="AW794" s="4"/>
      <c r="AX794" s="62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</row>
    <row r="795" spans="1:62">
      <c r="A795" s="4"/>
      <c r="B795" s="4"/>
      <c r="C795" s="64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19"/>
      <c r="U795" s="62"/>
      <c r="V795" s="62"/>
      <c r="W795" s="62"/>
      <c r="X795" s="4"/>
      <c r="Y795" s="19"/>
      <c r="Z795" s="4"/>
      <c r="AA795" s="4"/>
      <c r="AB795" s="4"/>
      <c r="AC795" s="4"/>
      <c r="AD795" s="4"/>
      <c r="AE795" s="4"/>
      <c r="AF795" s="19"/>
      <c r="AG795" s="4"/>
      <c r="AH795" s="4"/>
      <c r="AI795" s="4"/>
      <c r="AJ795" s="4"/>
      <c r="AK795" s="4"/>
      <c r="AL795" s="62"/>
      <c r="AM795" s="19"/>
      <c r="AN795" s="4"/>
      <c r="AO795" s="4"/>
      <c r="AP795" s="4"/>
      <c r="AQ795" s="63"/>
      <c r="AR795" s="63"/>
      <c r="AS795" s="63"/>
      <c r="AT795" s="63"/>
      <c r="AU795" s="63"/>
      <c r="AV795" s="63"/>
      <c r="AW795" s="4"/>
      <c r="AX795" s="62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</row>
    <row r="796" spans="1:62">
      <c r="A796" s="4"/>
      <c r="B796" s="4"/>
      <c r="C796" s="64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19"/>
      <c r="U796" s="62"/>
      <c r="V796" s="62"/>
      <c r="W796" s="62"/>
      <c r="X796" s="4"/>
      <c r="Y796" s="19"/>
      <c r="Z796" s="4"/>
      <c r="AA796" s="4"/>
      <c r="AB796" s="4"/>
      <c r="AC796" s="4"/>
      <c r="AD796" s="4"/>
      <c r="AE796" s="4"/>
      <c r="AF796" s="19"/>
      <c r="AG796" s="4"/>
      <c r="AH796" s="4"/>
      <c r="AI796" s="4"/>
      <c r="AJ796" s="4"/>
      <c r="AK796" s="4"/>
      <c r="AL796" s="62"/>
      <c r="AM796" s="19"/>
      <c r="AN796" s="4"/>
      <c r="AO796" s="4"/>
      <c r="AP796" s="4"/>
      <c r="AQ796" s="63"/>
      <c r="AR796" s="63"/>
      <c r="AS796" s="63"/>
      <c r="AT796" s="63"/>
      <c r="AU796" s="63"/>
      <c r="AV796" s="63"/>
      <c r="AW796" s="4"/>
      <c r="AX796" s="62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</row>
    <row r="797" spans="1:62">
      <c r="A797" s="4"/>
      <c r="B797" s="4"/>
      <c r="C797" s="64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19"/>
      <c r="U797" s="62"/>
      <c r="V797" s="62"/>
      <c r="W797" s="62"/>
      <c r="X797" s="4"/>
      <c r="Y797" s="19"/>
      <c r="Z797" s="4"/>
      <c r="AA797" s="4"/>
      <c r="AB797" s="4"/>
      <c r="AC797" s="4"/>
      <c r="AD797" s="4"/>
      <c r="AE797" s="4"/>
      <c r="AF797" s="19"/>
      <c r="AG797" s="4"/>
      <c r="AH797" s="4"/>
      <c r="AI797" s="4"/>
      <c r="AJ797" s="4"/>
      <c r="AK797" s="4"/>
      <c r="AL797" s="62"/>
      <c r="AM797" s="19"/>
      <c r="AN797" s="4"/>
      <c r="AO797" s="4"/>
      <c r="AP797" s="4"/>
      <c r="AQ797" s="63"/>
      <c r="AR797" s="63"/>
      <c r="AS797" s="63"/>
      <c r="AT797" s="63"/>
      <c r="AU797" s="63"/>
      <c r="AV797" s="63"/>
      <c r="AW797" s="4"/>
      <c r="AX797" s="62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</row>
    <row r="798" spans="1:62">
      <c r="A798" s="4"/>
      <c r="B798" s="4"/>
      <c r="C798" s="64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19"/>
      <c r="U798" s="62"/>
      <c r="V798" s="62"/>
      <c r="W798" s="62"/>
      <c r="X798" s="4"/>
      <c r="Y798" s="19"/>
      <c r="Z798" s="4"/>
      <c r="AA798" s="4"/>
      <c r="AB798" s="4"/>
      <c r="AC798" s="4"/>
      <c r="AD798" s="4"/>
      <c r="AE798" s="4"/>
      <c r="AF798" s="19"/>
      <c r="AG798" s="4"/>
      <c r="AH798" s="4"/>
      <c r="AI798" s="4"/>
      <c r="AJ798" s="4"/>
      <c r="AK798" s="4"/>
      <c r="AL798" s="62"/>
      <c r="AM798" s="19"/>
      <c r="AN798" s="4"/>
      <c r="AO798" s="4"/>
      <c r="AP798" s="4"/>
      <c r="AQ798" s="63"/>
      <c r="AR798" s="63"/>
      <c r="AS798" s="63"/>
      <c r="AT798" s="63"/>
      <c r="AU798" s="63"/>
      <c r="AV798" s="63"/>
      <c r="AW798" s="4"/>
      <c r="AX798" s="62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</row>
    <row r="799" spans="1:62">
      <c r="A799" s="4"/>
      <c r="B799" s="4"/>
      <c r="C799" s="64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19"/>
      <c r="U799" s="62"/>
      <c r="V799" s="62"/>
      <c r="W799" s="62"/>
      <c r="X799" s="4"/>
      <c r="Y799" s="19"/>
      <c r="Z799" s="4"/>
      <c r="AA799" s="4"/>
      <c r="AB799" s="4"/>
      <c r="AC799" s="4"/>
      <c r="AD799" s="4"/>
      <c r="AE799" s="4"/>
      <c r="AF799" s="19"/>
      <c r="AG799" s="4"/>
      <c r="AH799" s="4"/>
      <c r="AI799" s="4"/>
      <c r="AJ799" s="4"/>
      <c r="AK799" s="4"/>
      <c r="AL799" s="62"/>
      <c r="AM799" s="19"/>
      <c r="AN799" s="4"/>
      <c r="AO799" s="4"/>
      <c r="AP799" s="4"/>
      <c r="AQ799" s="63"/>
      <c r="AR799" s="63"/>
      <c r="AS799" s="63"/>
      <c r="AT799" s="63"/>
      <c r="AU799" s="63"/>
      <c r="AV799" s="63"/>
      <c r="AW799" s="4"/>
      <c r="AX799" s="62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</row>
    <row r="800" spans="1:62">
      <c r="A800" s="4"/>
      <c r="B800" s="4"/>
      <c r="C800" s="64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19"/>
      <c r="U800" s="62"/>
      <c r="V800" s="62"/>
      <c r="W800" s="62"/>
      <c r="X800" s="4"/>
      <c r="Y800" s="19"/>
      <c r="Z800" s="4"/>
      <c r="AA800" s="4"/>
      <c r="AB800" s="4"/>
      <c r="AC800" s="4"/>
      <c r="AD800" s="4"/>
      <c r="AE800" s="4"/>
      <c r="AF800" s="19"/>
      <c r="AG800" s="4"/>
      <c r="AH800" s="4"/>
      <c r="AI800" s="4"/>
      <c r="AJ800" s="4"/>
      <c r="AK800" s="4"/>
      <c r="AL800" s="62"/>
      <c r="AM800" s="19"/>
      <c r="AN800" s="4"/>
      <c r="AO800" s="4"/>
      <c r="AP800" s="4"/>
      <c r="AQ800" s="63"/>
      <c r="AR800" s="63"/>
      <c r="AS800" s="63"/>
      <c r="AT800" s="63"/>
      <c r="AU800" s="63"/>
      <c r="AV800" s="63"/>
      <c r="AW800" s="4"/>
      <c r="AX800" s="62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</row>
    <row r="801" spans="1:62">
      <c r="A801" s="4"/>
      <c r="B801" s="4"/>
      <c r="C801" s="64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19"/>
      <c r="U801" s="62"/>
      <c r="V801" s="62"/>
      <c r="W801" s="62"/>
      <c r="X801" s="4"/>
      <c r="Y801" s="19"/>
      <c r="Z801" s="4"/>
      <c r="AA801" s="4"/>
      <c r="AB801" s="4"/>
      <c r="AC801" s="4"/>
      <c r="AD801" s="4"/>
      <c r="AE801" s="4"/>
      <c r="AF801" s="19"/>
      <c r="AG801" s="4"/>
      <c r="AH801" s="4"/>
      <c r="AI801" s="4"/>
      <c r="AJ801" s="4"/>
      <c r="AK801" s="4"/>
      <c r="AL801" s="62"/>
      <c r="AM801" s="19"/>
      <c r="AN801" s="4"/>
      <c r="AO801" s="4"/>
      <c r="AP801" s="4"/>
      <c r="AQ801" s="63"/>
      <c r="AR801" s="63"/>
      <c r="AS801" s="63"/>
      <c r="AT801" s="63"/>
      <c r="AU801" s="63"/>
      <c r="AV801" s="63"/>
      <c r="AW801" s="4"/>
      <c r="AX801" s="62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</row>
    <row r="802" spans="1:62">
      <c r="A802" s="4"/>
      <c r="B802" s="4"/>
      <c r="C802" s="64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19"/>
      <c r="U802" s="62"/>
      <c r="V802" s="62"/>
      <c r="W802" s="62"/>
      <c r="X802" s="4"/>
      <c r="Y802" s="19"/>
      <c r="Z802" s="4"/>
      <c r="AA802" s="4"/>
      <c r="AB802" s="4"/>
      <c r="AC802" s="4"/>
      <c r="AD802" s="4"/>
      <c r="AE802" s="4"/>
      <c r="AF802" s="19"/>
      <c r="AG802" s="4"/>
      <c r="AH802" s="4"/>
      <c r="AI802" s="4"/>
      <c r="AJ802" s="4"/>
      <c r="AK802" s="4"/>
      <c r="AL802" s="62"/>
      <c r="AM802" s="19"/>
      <c r="AN802" s="4"/>
      <c r="AO802" s="4"/>
      <c r="AP802" s="4"/>
      <c r="AQ802" s="63"/>
      <c r="AR802" s="63"/>
      <c r="AS802" s="63"/>
      <c r="AT802" s="63"/>
      <c r="AU802" s="63"/>
      <c r="AV802" s="63"/>
      <c r="AW802" s="4"/>
      <c r="AX802" s="62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</row>
    <row r="803" spans="1:62">
      <c r="A803" s="4"/>
      <c r="B803" s="4"/>
      <c r="C803" s="64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19"/>
      <c r="U803" s="62"/>
      <c r="V803" s="62"/>
      <c r="W803" s="62"/>
      <c r="X803" s="4"/>
      <c r="Y803" s="19"/>
      <c r="Z803" s="4"/>
      <c r="AA803" s="4"/>
      <c r="AB803" s="4"/>
      <c r="AC803" s="4"/>
      <c r="AD803" s="4"/>
      <c r="AE803" s="4"/>
      <c r="AF803" s="19"/>
      <c r="AG803" s="4"/>
      <c r="AH803" s="4"/>
      <c r="AI803" s="4"/>
      <c r="AJ803" s="4"/>
      <c r="AK803" s="4"/>
      <c r="AL803" s="62"/>
      <c r="AM803" s="19"/>
      <c r="AN803" s="4"/>
      <c r="AO803" s="4"/>
      <c r="AP803" s="4"/>
      <c r="AQ803" s="63"/>
      <c r="AR803" s="63"/>
      <c r="AS803" s="63"/>
      <c r="AT803" s="63"/>
      <c r="AU803" s="63"/>
      <c r="AV803" s="63"/>
      <c r="AW803" s="4"/>
      <c r="AX803" s="62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</row>
    <row r="804" spans="1:62">
      <c r="A804" s="4"/>
      <c r="B804" s="4"/>
      <c r="C804" s="64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19"/>
      <c r="U804" s="62"/>
      <c r="V804" s="62"/>
      <c r="W804" s="62"/>
      <c r="X804" s="4"/>
      <c r="Y804" s="19"/>
      <c r="Z804" s="4"/>
      <c r="AA804" s="4"/>
      <c r="AB804" s="4"/>
      <c r="AC804" s="4"/>
      <c r="AD804" s="4"/>
      <c r="AE804" s="4"/>
      <c r="AF804" s="19"/>
      <c r="AG804" s="4"/>
      <c r="AH804" s="4"/>
      <c r="AI804" s="4"/>
      <c r="AJ804" s="4"/>
      <c r="AK804" s="4"/>
      <c r="AL804" s="62"/>
      <c r="AM804" s="19"/>
      <c r="AN804" s="4"/>
      <c r="AO804" s="4"/>
      <c r="AP804" s="4"/>
      <c r="AQ804" s="63"/>
      <c r="AR804" s="63"/>
      <c r="AS804" s="63"/>
      <c r="AT804" s="63"/>
      <c r="AU804" s="63"/>
      <c r="AV804" s="63"/>
      <c r="AW804" s="4"/>
      <c r="AX804" s="62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</row>
    <row r="805" spans="1:62">
      <c r="A805" s="4"/>
      <c r="B805" s="4"/>
      <c r="C805" s="64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19"/>
      <c r="U805" s="62"/>
      <c r="V805" s="62"/>
      <c r="W805" s="62"/>
      <c r="X805" s="4"/>
      <c r="Y805" s="19"/>
      <c r="Z805" s="4"/>
      <c r="AA805" s="4"/>
      <c r="AB805" s="4"/>
      <c r="AC805" s="4"/>
      <c r="AD805" s="4"/>
      <c r="AE805" s="4"/>
      <c r="AF805" s="19"/>
      <c r="AG805" s="4"/>
      <c r="AH805" s="4"/>
      <c r="AI805" s="4"/>
      <c r="AJ805" s="4"/>
      <c r="AK805" s="4"/>
      <c r="AL805" s="62"/>
      <c r="AM805" s="19"/>
      <c r="AN805" s="4"/>
      <c r="AO805" s="4"/>
      <c r="AP805" s="4"/>
      <c r="AQ805" s="63"/>
      <c r="AR805" s="63"/>
      <c r="AS805" s="63"/>
      <c r="AT805" s="63"/>
      <c r="AU805" s="63"/>
      <c r="AV805" s="63"/>
      <c r="AW805" s="4"/>
      <c r="AX805" s="62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</row>
    <row r="806" spans="1:62">
      <c r="A806" s="4"/>
      <c r="B806" s="4"/>
      <c r="C806" s="64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19"/>
      <c r="U806" s="62"/>
      <c r="V806" s="62"/>
      <c r="W806" s="62"/>
      <c r="X806" s="4"/>
      <c r="Y806" s="19"/>
      <c r="Z806" s="4"/>
      <c r="AA806" s="4"/>
      <c r="AB806" s="4"/>
      <c r="AC806" s="4"/>
      <c r="AD806" s="4"/>
      <c r="AE806" s="4"/>
      <c r="AF806" s="19"/>
      <c r="AG806" s="4"/>
      <c r="AH806" s="4"/>
      <c r="AI806" s="4"/>
      <c r="AJ806" s="4"/>
      <c r="AK806" s="4"/>
      <c r="AL806" s="62"/>
      <c r="AM806" s="19"/>
      <c r="AN806" s="4"/>
      <c r="AO806" s="4"/>
      <c r="AP806" s="4"/>
      <c r="AQ806" s="63"/>
      <c r="AR806" s="63"/>
      <c r="AS806" s="63"/>
      <c r="AT806" s="63"/>
      <c r="AU806" s="63"/>
      <c r="AV806" s="63"/>
      <c r="AW806" s="4"/>
      <c r="AX806" s="62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</row>
    <row r="807" spans="1:62">
      <c r="A807" s="4"/>
      <c r="B807" s="4"/>
      <c r="C807" s="64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19"/>
      <c r="U807" s="62"/>
      <c r="V807" s="62"/>
      <c r="W807" s="62"/>
      <c r="X807" s="4"/>
      <c r="Y807" s="19"/>
      <c r="Z807" s="4"/>
      <c r="AA807" s="4"/>
      <c r="AB807" s="4"/>
      <c r="AC807" s="4"/>
      <c r="AD807" s="4"/>
      <c r="AE807" s="4"/>
      <c r="AF807" s="19"/>
      <c r="AG807" s="4"/>
      <c r="AH807" s="4"/>
      <c r="AI807" s="4"/>
      <c r="AJ807" s="4"/>
      <c r="AK807" s="4"/>
      <c r="AL807" s="62"/>
      <c r="AM807" s="19"/>
      <c r="AN807" s="4"/>
      <c r="AO807" s="4"/>
      <c r="AP807" s="4"/>
      <c r="AQ807" s="63"/>
      <c r="AR807" s="63"/>
      <c r="AS807" s="63"/>
      <c r="AT807" s="63"/>
      <c r="AU807" s="63"/>
      <c r="AV807" s="63"/>
      <c r="AW807" s="4"/>
      <c r="AX807" s="62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</row>
    <row r="808" spans="1:62">
      <c r="A808" s="4"/>
      <c r="B808" s="4"/>
      <c r="C808" s="64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19"/>
      <c r="U808" s="62"/>
      <c r="V808" s="62"/>
      <c r="W808" s="62"/>
      <c r="X808" s="4"/>
      <c r="Y808" s="19"/>
      <c r="Z808" s="4"/>
      <c r="AA808" s="4"/>
      <c r="AB808" s="4"/>
      <c r="AC808" s="4"/>
      <c r="AD808" s="4"/>
      <c r="AE808" s="4"/>
      <c r="AF808" s="19"/>
      <c r="AG808" s="4"/>
      <c r="AH808" s="4"/>
      <c r="AI808" s="4"/>
      <c r="AJ808" s="4"/>
      <c r="AK808" s="4"/>
      <c r="AL808" s="62"/>
      <c r="AM808" s="19"/>
      <c r="AN808" s="4"/>
      <c r="AO808" s="4"/>
      <c r="AP808" s="4"/>
      <c r="AQ808" s="63"/>
      <c r="AR808" s="63"/>
      <c r="AS808" s="63"/>
      <c r="AT808" s="63"/>
      <c r="AU808" s="63"/>
      <c r="AV808" s="63"/>
      <c r="AW808" s="4"/>
      <c r="AX808" s="62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</row>
    <row r="809" spans="1:62">
      <c r="A809" s="4"/>
      <c r="B809" s="4"/>
      <c r="C809" s="64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19"/>
      <c r="U809" s="62"/>
      <c r="V809" s="62"/>
      <c r="W809" s="62"/>
      <c r="X809" s="4"/>
      <c r="Y809" s="19"/>
      <c r="Z809" s="4"/>
      <c r="AA809" s="4"/>
      <c r="AB809" s="4"/>
      <c r="AC809" s="4"/>
      <c r="AD809" s="4"/>
      <c r="AE809" s="4"/>
      <c r="AF809" s="19"/>
      <c r="AG809" s="4"/>
      <c r="AH809" s="4"/>
      <c r="AI809" s="4"/>
      <c r="AJ809" s="4"/>
      <c r="AK809" s="4"/>
      <c r="AL809" s="62"/>
      <c r="AM809" s="19"/>
      <c r="AN809" s="4"/>
      <c r="AO809" s="4"/>
      <c r="AP809" s="4"/>
      <c r="AQ809" s="63"/>
      <c r="AR809" s="63"/>
      <c r="AS809" s="63"/>
      <c r="AT809" s="63"/>
      <c r="AU809" s="63"/>
      <c r="AV809" s="63"/>
      <c r="AW809" s="4"/>
      <c r="AX809" s="62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</row>
    <row r="810" spans="1:62">
      <c r="A810" s="4"/>
      <c r="B810" s="4"/>
      <c r="C810" s="64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19"/>
      <c r="U810" s="62"/>
      <c r="V810" s="62"/>
      <c r="W810" s="62"/>
      <c r="X810" s="4"/>
      <c r="Y810" s="19"/>
      <c r="Z810" s="4"/>
      <c r="AA810" s="4"/>
      <c r="AB810" s="4"/>
      <c r="AC810" s="4"/>
      <c r="AD810" s="4"/>
      <c r="AE810" s="4"/>
      <c r="AF810" s="19"/>
      <c r="AG810" s="4"/>
      <c r="AH810" s="4"/>
      <c r="AI810" s="4"/>
      <c r="AJ810" s="4"/>
      <c r="AK810" s="4"/>
      <c r="AL810" s="62"/>
      <c r="AM810" s="19"/>
      <c r="AN810" s="4"/>
      <c r="AO810" s="4"/>
      <c r="AP810" s="4"/>
      <c r="AQ810" s="63"/>
      <c r="AR810" s="63"/>
      <c r="AS810" s="63"/>
      <c r="AT810" s="63"/>
      <c r="AU810" s="63"/>
      <c r="AV810" s="63"/>
      <c r="AW810" s="4"/>
      <c r="AX810" s="62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</row>
    <row r="811" spans="1:62">
      <c r="A811" s="4"/>
      <c r="B811" s="4"/>
      <c r="C811" s="64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19"/>
      <c r="U811" s="62"/>
      <c r="V811" s="62"/>
      <c r="W811" s="62"/>
      <c r="X811" s="4"/>
      <c r="Y811" s="19"/>
      <c r="Z811" s="4"/>
      <c r="AA811" s="4"/>
      <c r="AB811" s="4"/>
      <c r="AC811" s="4"/>
      <c r="AD811" s="4"/>
      <c r="AE811" s="4"/>
      <c r="AF811" s="19"/>
      <c r="AG811" s="4"/>
      <c r="AH811" s="4"/>
      <c r="AI811" s="4"/>
      <c r="AJ811" s="4"/>
      <c r="AK811" s="4"/>
      <c r="AL811" s="62"/>
      <c r="AM811" s="19"/>
      <c r="AN811" s="4"/>
      <c r="AO811" s="4"/>
      <c r="AP811" s="4"/>
      <c r="AQ811" s="63"/>
      <c r="AR811" s="63"/>
      <c r="AS811" s="63"/>
      <c r="AT811" s="63"/>
      <c r="AU811" s="63"/>
      <c r="AV811" s="63"/>
      <c r="AW811" s="4"/>
      <c r="AX811" s="62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</row>
    <row r="812" spans="1:62">
      <c r="A812" s="4"/>
      <c r="B812" s="4"/>
      <c r="C812" s="64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19"/>
      <c r="U812" s="62"/>
      <c r="V812" s="62"/>
      <c r="W812" s="62"/>
      <c r="X812" s="4"/>
      <c r="Y812" s="19"/>
      <c r="Z812" s="4"/>
      <c r="AA812" s="4"/>
      <c r="AB812" s="4"/>
      <c r="AC812" s="4"/>
      <c r="AD812" s="4"/>
      <c r="AE812" s="4"/>
      <c r="AF812" s="19"/>
      <c r="AG812" s="4"/>
      <c r="AH812" s="4"/>
      <c r="AI812" s="4"/>
      <c r="AJ812" s="4"/>
      <c r="AK812" s="4"/>
      <c r="AL812" s="62"/>
      <c r="AM812" s="19"/>
      <c r="AN812" s="4"/>
      <c r="AO812" s="4"/>
      <c r="AP812" s="4"/>
      <c r="AQ812" s="63"/>
      <c r="AR812" s="63"/>
      <c r="AS812" s="63"/>
      <c r="AT812" s="63"/>
      <c r="AU812" s="63"/>
      <c r="AV812" s="63"/>
      <c r="AW812" s="4"/>
      <c r="AX812" s="62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</row>
    <row r="813" spans="1:62">
      <c r="A813" s="4"/>
      <c r="B813" s="4"/>
      <c r="C813" s="64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19"/>
      <c r="U813" s="62"/>
      <c r="V813" s="62"/>
      <c r="W813" s="62"/>
      <c r="X813" s="4"/>
      <c r="Y813" s="19"/>
      <c r="Z813" s="4"/>
      <c r="AA813" s="4"/>
      <c r="AB813" s="4"/>
      <c r="AC813" s="4"/>
      <c r="AD813" s="4"/>
      <c r="AE813" s="4"/>
      <c r="AF813" s="19"/>
      <c r="AG813" s="4"/>
      <c r="AH813" s="4"/>
      <c r="AI813" s="4"/>
      <c r="AJ813" s="4"/>
      <c r="AK813" s="4"/>
      <c r="AL813" s="62"/>
      <c r="AM813" s="19"/>
      <c r="AN813" s="4"/>
      <c r="AO813" s="4"/>
      <c r="AP813" s="4"/>
      <c r="AQ813" s="63"/>
      <c r="AR813" s="63"/>
      <c r="AS813" s="63"/>
      <c r="AT813" s="63"/>
      <c r="AU813" s="63"/>
      <c r="AV813" s="63"/>
      <c r="AW813" s="4"/>
      <c r="AX813" s="62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</row>
    <row r="814" spans="1:62">
      <c r="A814" s="4"/>
      <c r="B814" s="4"/>
      <c r="C814" s="64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19"/>
      <c r="U814" s="62"/>
      <c r="V814" s="62"/>
      <c r="W814" s="62"/>
      <c r="X814" s="4"/>
      <c r="Y814" s="19"/>
      <c r="Z814" s="4"/>
      <c r="AA814" s="4"/>
      <c r="AB814" s="4"/>
      <c r="AC814" s="4"/>
      <c r="AD814" s="4"/>
      <c r="AE814" s="4"/>
      <c r="AF814" s="19"/>
      <c r="AG814" s="4"/>
      <c r="AH814" s="4"/>
      <c r="AI814" s="4"/>
      <c r="AJ814" s="4"/>
      <c r="AK814" s="4"/>
      <c r="AL814" s="62"/>
      <c r="AM814" s="19"/>
      <c r="AN814" s="4"/>
      <c r="AO814" s="4"/>
      <c r="AP814" s="4"/>
      <c r="AQ814" s="63"/>
      <c r="AR814" s="63"/>
      <c r="AS814" s="63"/>
      <c r="AT814" s="63"/>
      <c r="AU814" s="63"/>
      <c r="AV814" s="63"/>
      <c r="AW814" s="4"/>
      <c r="AX814" s="62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</row>
    <row r="815" spans="1:62">
      <c r="A815" s="4"/>
      <c r="B815" s="4"/>
      <c r="C815" s="64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19"/>
      <c r="U815" s="62"/>
      <c r="V815" s="62"/>
      <c r="W815" s="62"/>
      <c r="X815" s="4"/>
      <c r="Y815" s="19"/>
      <c r="Z815" s="4"/>
      <c r="AA815" s="4"/>
      <c r="AB815" s="4"/>
      <c r="AC815" s="4"/>
      <c r="AD815" s="4"/>
      <c r="AE815" s="4"/>
      <c r="AF815" s="19"/>
      <c r="AG815" s="4"/>
      <c r="AH815" s="4"/>
      <c r="AI815" s="4"/>
      <c r="AJ815" s="4"/>
      <c r="AK815" s="4"/>
      <c r="AL815" s="62"/>
      <c r="AM815" s="19"/>
      <c r="AN815" s="4"/>
      <c r="AO815" s="4"/>
      <c r="AP815" s="4"/>
      <c r="AQ815" s="63"/>
      <c r="AR815" s="63"/>
      <c r="AS815" s="63"/>
      <c r="AT815" s="63"/>
      <c r="AU815" s="63"/>
      <c r="AV815" s="63"/>
      <c r="AW815" s="4"/>
      <c r="AX815" s="62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</row>
    <row r="816" spans="1:62">
      <c r="A816" s="4"/>
      <c r="B816" s="4"/>
      <c r="C816" s="64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19"/>
      <c r="U816" s="62"/>
      <c r="V816" s="62"/>
      <c r="W816" s="62"/>
      <c r="X816" s="4"/>
      <c r="Y816" s="19"/>
      <c r="Z816" s="4"/>
      <c r="AA816" s="4"/>
      <c r="AB816" s="4"/>
      <c r="AC816" s="4"/>
      <c r="AD816" s="4"/>
      <c r="AE816" s="4"/>
      <c r="AF816" s="19"/>
      <c r="AG816" s="4"/>
      <c r="AH816" s="4"/>
      <c r="AI816" s="4"/>
      <c r="AJ816" s="4"/>
      <c r="AK816" s="4"/>
      <c r="AL816" s="62"/>
      <c r="AM816" s="19"/>
      <c r="AN816" s="4"/>
      <c r="AO816" s="4"/>
      <c r="AP816" s="4"/>
      <c r="AQ816" s="63"/>
      <c r="AR816" s="63"/>
      <c r="AS816" s="63"/>
      <c r="AT816" s="63"/>
      <c r="AU816" s="63"/>
      <c r="AV816" s="63"/>
      <c r="AW816" s="4"/>
      <c r="AX816" s="62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</row>
    <row r="817" spans="1:62">
      <c r="A817" s="4"/>
      <c r="B817" s="4"/>
      <c r="C817" s="64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19"/>
      <c r="U817" s="62"/>
      <c r="V817" s="62"/>
      <c r="W817" s="62"/>
      <c r="X817" s="4"/>
      <c r="Y817" s="19"/>
      <c r="Z817" s="4"/>
      <c r="AA817" s="4"/>
      <c r="AB817" s="4"/>
      <c r="AC817" s="4"/>
      <c r="AD817" s="4"/>
      <c r="AE817" s="4"/>
      <c r="AF817" s="19"/>
      <c r="AG817" s="4"/>
      <c r="AH817" s="4"/>
      <c r="AI817" s="4"/>
      <c r="AJ817" s="4"/>
      <c r="AK817" s="4"/>
      <c r="AL817" s="62"/>
      <c r="AM817" s="19"/>
      <c r="AN817" s="4"/>
      <c r="AO817" s="4"/>
      <c r="AP817" s="4"/>
      <c r="AQ817" s="63"/>
      <c r="AR817" s="63"/>
      <c r="AS817" s="63"/>
      <c r="AT817" s="63"/>
      <c r="AU817" s="63"/>
      <c r="AV817" s="63"/>
      <c r="AW817" s="4"/>
      <c r="AX817" s="62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</row>
    <row r="818" spans="1:62">
      <c r="A818" s="4"/>
      <c r="B818" s="4"/>
      <c r="C818" s="64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19"/>
      <c r="U818" s="62"/>
      <c r="V818" s="62"/>
      <c r="W818" s="62"/>
      <c r="X818" s="4"/>
      <c r="Y818" s="19"/>
      <c r="Z818" s="4"/>
      <c r="AA818" s="4"/>
      <c r="AB818" s="4"/>
      <c r="AC818" s="4"/>
      <c r="AD818" s="4"/>
      <c r="AE818" s="4"/>
      <c r="AF818" s="19"/>
      <c r="AG818" s="4"/>
      <c r="AH818" s="4"/>
      <c r="AI818" s="4"/>
      <c r="AJ818" s="4"/>
      <c r="AK818" s="4"/>
      <c r="AL818" s="62"/>
      <c r="AM818" s="19"/>
      <c r="AN818" s="4"/>
      <c r="AO818" s="4"/>
      <c r="AP818" s="4"/>
      <c r="AQ818" s="63"/>
      <c r="AR818" s="63"/>
      <c r="AS818" s="63"/>
      <c r="AT818" s="63"/>
      <c r="AU818" s="63"/>
      <c r="AV818" s="63"/>
      <c r="AW818" s="4"/>
      <c r="AX818" s="62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</row>
    <row r="819" spans="1:62">
      <c r="A819" s="4"/>
      <c r="B819" s="4"/>
      <c r="C819" s="64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19"/>
      <c r="U819" s="62"/>
      <c r="V819" s="62"/>
      <c r="W819" s="62"/>
      <c r="X819" s="4"/>
      <c r="Y819" s="19"/>
      <c r="Z819" s="4"/>
      <c r="AA819" s="4"/>
      <c r="AB819" s="4"/>
      <c r="AC819" s="4"/>
      <c r="AD819" s="4"/>
      <c r="AE819" s="4"/>
      <c r="AF819" s="19"/>
      <c r="AG819" s="4"/>
      <c r="AH819" s="4"/>
      <c r="AI819" s="4"/>
      <c r="AJ819" s="4"/>
      <c r="AK819" s="4"/>
      <c r="AL819" s="62"/>
      <c r="AM819" s="19"/>
      <c r="AN819" s="4"/>
      <c r="AO819" s="4"/>
      <c r="AP819" s="4"/>
      <c r="AQ819" s="63"/>
      <c r="AR819" s="63"/>
      <c r="AS819" s="63"/>
      <c r="AT819" s="63"/>
      <c r="AU819" s="63"/>
      <c r="AV819" s="63"/>
      <c r="AW819" s="4"/>
      <c r="AX819" s="62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</row>
    <row r="820" spans="1:62">
      <c r="A820" s="4"/>
      <c r="B820" s="4"/>
      <c r="C820" s="64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19"/>
      <c r="U820" s="62"/>
      <c r="V820" s="62"/>
      <c r="W820" s="62"/>
      <c r="X820" s="4"/>
      <c r="Y820" s="19"/>
      <c r="Z820" s="4"/>
      <c r="AA820" s="4"/>
      <c r="AB820" s="4"/>
      <c r="AC820" s="4"/>
      <c r="AD820" s="4"/>
      <c r="AE820" s="4"/>
      <c r="AF820" s="19"/>
      <c r="AG820" s="4"/>
      <c r="AH820" s="4"/>
      <c r="AI820" s="4"/>
      <c r="AJ820" s="4"/>
      <c r="AK820" s="4"/>
      <c r="AL820" s="62"/>
      <c r="AM820" s="19"/>
      <c r="AN820" s="4"/>
      <c r="AO820" s="4"/>
      <c r="AP820" s="4"/>
      <c r="AQ820" s="63"/>
      <c r="AR820" s="63"/>
      <c r="AS820" s="63"/>
      <c r="AT820" s="63"/>
      <c r="AU820" s="63"/>
      <c r="AV820" s="63"/>
      <c r="AW820" s="4"/>
      <c r="AX820" s="62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</row>
    <row r="821" spans="1:62">
      <c r="A821" s="4"/>
      <c r="B821" s="4"/>
      <c r="C821" s="64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19"/>
      <c r="U821" s="62"/>
      <c r="V821" s="62"/>
      <c r="W821" s="62"/>
      <c r="X821" s="4"/>
      <c r="Y821" s="19"/>
      <c r="Z821" s="4"/>
      <c r="AA821" s="4"/>
      <c r="AB821" s="4"/>
      <c r="AC821" s="4"/>
      <c r="AD821" s="4"/>
      <c r="AE821" s="4"/>
      <c r="AF821" s="19"/>
      <c r="AG821" s="4"/>
      <c r="AH821" s="4"/>
      <c r="AI821" s="4"/>
      <c r="AJ821" s="4"/>
      <c r="AK821" s="4"/>
      <c r="AL821" s="62"/>
      <c r="AM821" s="19"/>
      <c r="AN821" s="4"/>
      <c r="AO821" s="4"/>
      <c r="AP821" s="4"/>
      <c r="AQ821" s="63"/>
      <c r="AR821" s="63"/>
      <c r="AS821" s="63"/>
      <c r="AT821" s="63"/>
      <c r="AU821" s="63"/>
      <c r="AV821" s="63"/>
      <c r="AW821" s="4"/>
      <c r="AX821" s="62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</row>
    <row r="822" spans="1:62">
      <c r="A822" s="4"/>
      <c r="B822" s="4"/>
      <c r="C822" s="64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19"/>
      <c r="U822" s="62"/>
      <c r="V822" s="62"/>
      <c r="W822" s="62"/>
      <c r="X822" s="4"/>
      <c r="Y822" s="19"/>
      <c r="Z822" s="4"/>
      <c r="AA822" s="4"/>
      <c r="AB822" s="4"/>
      <c r="AC822" s="4"/>
      <c r="AD822" s="4"/>
      <c r="AE822" s="4"/>
      <c r="AF822" s="19"/>
      <c r="AG822" s="4"/>
      <c r="AH822" s="4"/>
      <c r="AI822" s="4"/>
      <c r="AJ822" s="4"/>
      <c r="AK822" s="4"/>
      <c r="AL822" s="62"/>
      <c r="AM822" s="19"/>
      <c r="AN822" s="4"/>
      <c r="AO822" s="4"/>
      <c r="AP822" s="4"/>
      <c r="AQ822" s="63"/>
      <c r="AR822" s="63"/>
      <c r="AS822" s="63"/>
      <c r="AT822" s="63"/>
      <c r="AU822" s="63"/>
      <c r="AV822" s="63"/>
      <c r="AW822" s="4"/>
      <c r="AX822" s="62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</row>
    <row r="823" spans="1:62">
      <c r="A823" s="4"/>
      <c r="B823" s="4"/>
      <c r="C823" s="64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19"/>
      <c r="U823" s="62"/>
      <c r="V823" s="62"/>
      <c r="W823" s="62"/>
      <c r="X823" s="4"/>
      <c r="Y823" s="19"/>
      <c r="Z823" s="4"/>
      <c r="AA823" s="4"/>
      <c r="AB823" s="4"/>
      <c r="AC823" s="4"/>
      <c r="AD823" s="4"/>
      <c r="AE823" s="4"/>
      <c r="AF823" s="19"/>
      <c r="AG823" s="4"/>
      <c r="AH823" s="4"/>
      <c r="AI823" s="4"/>
      <c r="AJ823" s="4"/>
      <c r="AK823" s="4"/>
      <c r="AL823" s="62"/>
      <c r="AM823" s="19"/>
      <c r="AN823" s="4"/>
      <c r="AO823" s="4"/>
      <c r="AP823" s="4"/>
      <c r="AQ823" s="63"/>
      <c r="AR823" s="63"/>
      <c r="AS823" s="63"/>
      <c r="AT823" s="63"/>
      <c r="AU823" s="63"/>
      <c r="AV823" s="63"/>
      <c r="AW823" s="4"/>
      <c r="AX823" s="62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</row>
    <row r="824" spans="1:62">
      <c r="A824" s="4"/>
      <c r="B824" s="4"/>
      <c r="C824" s="64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19"/>
      <c r="U824" s="62"/>
      <c r="V824" s="62"/>
      <c r="W824" s="62"/>
      <c r="X824" s="4"/>
      <c r="Y824" s="19"/>
      <c r="Z824" s="4"/>
      <c r="AA824" s="4"/>
      <c r="AB824" s="4"/>
      <c r="AC824" s="4"/>
      <c r="AD824" s="4"/>
      <c r="AE824" s="4"/>
      <c r="AF824" s="19"/>
      <c r="AG824" s="4"/>
      <c r="AH824" s="4"/>
      <c r="AI824" s="4"/>
      <c r="AJ824" s="4"/>
      <c r="AK824" s="4"/>
      <c r="AL824" s="62"/>
      <c r="AM824" s="19"/>
      <c r="AN824" s="4"/>
      <c r="AO824" s="4"/>
      <c r="AP824" s="4"/>
      <c r="AQ824" s="63"/>
      <c r="AR824" s="63"/>
      <c r="AS824" s="63"/>
      <c r="AT824" s="63"/>
      <c r="AU824" s="63"/>
      <c r="AV824" s="63"/>
      <c r="AW824" s="4"/>
      <c r="AX824" s="62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</row>
    <row r="825" spans="1:62">
      <c r="A825" s="4"/>
      <c r="B825" s="4"/>
      <c r="C825" s="64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19"/>
      <c r="U825" s="62"/>
      <c r="V825" s="62"/>
      <c r="W825" s="62"/>
      <c r="X825" s="4"/>
      <c r="Y825" s="19"/>
      <c r="Z825" s="4"/>
      <c r="AA825" s="4"/>
      <c r="AB825" s="4"/>
      <c r="AC825" s="4"/>
      <c r="AD825" s="4"/>
      <c r="AE825" s="4"/>
      <c r="AF825" s="19"/>
      <c r="AG825" s="4"/>
      <c r="AH825" s="4"/>
      <c r="AI825" s="4"/>
      <c r="AJ825" s="4"/>
      <c r="AK825" s="4"/>
      <c r="AL825" s="62"/>
      <c r="AM825" s="19"/>
      <c r="AN825" s="4"/>
      <c r="AO825" s="4"/>
      <c r="AP825" s="4"/>
      <c r="AQ825" s="63"/>
      <c r="AR825" s="63"/>
      <c r="AS825" s="63"/>
      <c r="AT825" s="63"/>
      <c r="AU825" s="63"/>
      <c r="AV825" s="63"/>
      <c r="AW825" s="4"/>
      <c r="AX825" s="62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</row>
    <row r="826" spans="1:62">
      <c r="A826" s="4"/>
      <c r="B826" s="4"/>
      <c r="C826" s="64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19"/>
      <c r="U826" s="62"/>
      <c r="V826" s="62"/>
      <c r="W826" s="62"/>
      <c r="X826" s="4"/>
      <c r="Y826" s="19"/>
      <c r="Z826" s="4"/>
      <c r="AA826" s="4"/>
      <c r="AB826" s="4"/>
      <c r="AC826" s="4"/>
      <c r="AD826" s="4"/>
      <c r="AE826" s="4"/>
      <c r="AF826" s="19"/>
      <c r="AG826" s="4"/>
      <c r="AH826" s="4"/>
      <c r="AI826" s="4"/>
      <c r="AJ826" s="4"/>
      <c r="AK826" s="4"/>
      <c r="AL826" s="62"/>
      <c r="AM826" s="19"/>
      <c r="AN826" s="4"/>
      <c r="AO826" s="4"/>
      <c r="AP826" s="4"/>
      <c r="AQ826" s="63"/>
      <c r="AR826" s="63"/>
      <c r="AS826" s="63"/>
      <c r="AT826" s="63"/>
      <c r="AU826" s="63"/>
      <c r="AV826" s="63"/>
      <c r="AW826" s="4"/>
      <c r="AX826" s="62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</row>
    <row r="827" spans="1:62">
      <c r="A827" s="4"/>
      <c r="B827" s="4"/>
      <c r="C827" s="64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19"/>
      <c r="U827" s="62"/>
      <c r="V827" s="62"/>
      <c r="W827" s="62"/>
      <c r="X827" s="4"/>
      <c r="Y827" s="19"/>
      <c r="Z827" s="4"/>
      <c r="AA827" s="4"/>
      <c r="AB827" s="4"/>
      <c r="AC827" s="4"/>
      <c r="AD827" s="4"/>
      <c r="AE827" s="4"/>
      <c r="AF827" s="19"/>
      <c r="AG827" s="4"/>
      <c r="AH827" s="4"/>
      <c r="AI827" s="4"/>
      <c r="AJ827" s="4"/>
      <c r="AK827" s="4"/>
      <c r="AL827" s="62"/>
      <c r="AM827" s="19"/>
      <c r="AN827" s="4"/>
      <c r="AO827" s="4"/>
      <c r="AP827" s="4"/>
      <c r="AQ827" s="63"/>
      <c r="AR827" s="63"/>
      <c r="AS827" s="63"/>
      <c r="AT827" s="63"/>
      <c r="AU827" s="63"/>
      <c r="AV827" s="63"/>
      <c r="AW827" s="4"/>
      <c r="AX827" s="62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</row>
    <row r="828" spans="1:62">
      <c r="A828" s="4"/>
      <c r="B828" s="4"/>
      <c r="C828" s="64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19"/>
      <c r="U828" s="62"/>
      <c r="V828" s="62"/>
      <c r="W828" s="62"/>
      <c r="X828" s="4"/>
      <c r="Y828" s="19"/>
      <c r="Z828" s="4"/>
      <c r="AA828" s="4"/>
      <c r="AB828" s="4"/>
      <c r="AC828" s="4"/>
      <c r="AD828" s="4"/>
      <c r="AE828" s="4"/>
      <c r="AF828" s="19"/>
      <c r="AG828" s="4"/>
      <c r="AH828" s="4"/>
      <c r="AI828" s="4"/>
      <c r="AJ828" s="4"/>
      <c r="AK828" s="4"/>
      <c r="AL828" s="62"/>
      <c r="AM828" s="19"/>
      <c r="AN828" s="4"/>
      <c r="AO828" s="4"/>
      <c r="AP828" s="4"/>
      <c r="AQ828" s="63"/>
      <c r="AR828" s="63"/>
      <c r="AS828" s="63"/>
      <c r="AT828" s="63"/>
      <c r="AU828" s="63"/>
      <c r="AV828" s="63"/>
      <c r="AW828" s="4"/>
      <c r="AX828" s="62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</row>
    <row r="829" spans="1:62">
      <c r="A829" s="4"/>
      <c r="B829" s="4"/>
      <c r="C829" s="64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19"/>
      <c r="U829" s="62"/>
      <c r="V829" s="62"/>
      <c r="W829" s="62"/>
      <c r="X829" s="4"/>
      <c r="Y829" s="19"/>
      <c r="Z829" s="4"/>
      <c r="AA829" s="4"/>
      <c r="AB829" s="4"/>
      <c r="AC829" s="4"/>
      <c r="AD829" s="4"/>
      <c r="AE829" s="4"/>
      <c r="AF829" s="19"/>
      <c r="AG829" s="4"/>
      <c r="AH829" s="4"/>
      <c r="AI829" s="4"/>
      <c r="AJ829" s="4"/>
      <c r="AK829" s="4"/>
      <c r="AL829" s="62"/>
      <c r="AM829" s="19"/>
      <c r="AN829" s="4"/>
      <c r="AO829" s="4"/>
      <c r="AP829" s="4"/>
      <c r="AQ829" s="63"/>
      <c r="AR829" s="63"/>
      <c r="AS829" s="63"/>
      <c r="AT829" s="63"/>
      <c r="AU829" s="63"/>
      <c r="AV829" s="63"/>
      <c r="AW829" s="4"/>
      <c r="AX829" s="62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</row>
    <row r="830" spans="1:62">
      <c r="A830" s="4"/>
      <c r="B830" s="4"/>
      <c r="C830" s="64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19"/>
      <c r="U830" s="62"/>
      <c r="V830" s="62"/>
      <c r="W830" s="62"/>
      <c r="X830" s="4"/>
      <c r="Y830" s="19"/>
      <c r="Z830" s="4"/>
      <c r="AA830" s="4"/>
      <c r="AB830" s="4"/>
      <c r="AC830" s="4"/>
      <c r="AD830" s="4"/>
      <c r="AE830" s="4"/>
      <c r="AF830" s="19"/>
      <c r="AG830" s="4"/>
      <c r="AH830" s="4"/>
      <c r="AI830" s="4"/>
      <c r="AJ830" s="4"/>
      <c r="AK830" s="4"/>
      <c r="AL830" s="62"/>
      <c r="AM830" s="19"/>
      <c r="AN830" s="4"/>
      <c r="AO830" s="4"/>
      <c r="AP830" s="4"/>
      <c r="AQ830" s="63"/>
      <c r="AR830" s="63"/>
      <c r="AS830" s="63"/>
      <c r="AT830" s="63"/>
      <c r="AU830" s="63"/>
      <c r="AV830" s="63"/>
      <c r="AW830" s="4"/>
      <c r="AX830" s="62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</row>
    <row r="831" spans="1:62">
      <c r="A831" s="4"/>
      <c r="B831" s="4"/>
      <c r="C831" s="64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19"/>
      <c r="U831" s="62"/>
      <c r="V831" s="62"/>
      <c r="W831" s="62"/>
      <c r="X831" s="4"/>
      <c r="Y831" s="19"/>
      <c r="Z831" s="4"/>
      <c r="AA831" s="4"/>
      <c r="AB831" s="4"/>
      <c r="AC831" s="4"/>
      <c r="AD831" s="4"/>
      <c r="AE831" s="4"/>
      <c r="AF831" s="19"/>
      <c r="AG831" s="4"/>
      <c r="AH831" s="4"/>
      <c r="AI831" s="4"/>
      <c r="AJ831" s="4"/>
      <c r="AK831" s="4"/>
      <c r="AL831" s="62"/>
      <c r="AM831" s="19"/>
      <c r="AN831" s="4"/>
      <c r="AO831" s="4"/>
      <c r="AP831" s="4"/>
      <c r="AQ831" s="63"/>
      <c r="AR831" s="63"/>
      <c r="AS831" s="63"/>
      <c r="AT831" s="63"/>
      <c r="AU831" s="63"/>
      <c r="AV831" s="63"/>
      <c r="AW831" s="4"/>
      <c r="AX831" s="62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</row>
    <row r="832" spans="1:62">
      <c r="A832" s="4"/>
      <c r="B832" s="4"/>
      <c r="C832" s="64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19"/>
      <c r="U832" s="62"/>
      <c r="V832" s="62"/>
      <c r="W832" s="62"/>
      <c r="X832" s="4"/>
      <c r="Y832" s="19"/>
      <c r="Z832" s="4"/>
      <c r="AA832" s="4"/>
      <c r="AB832" s="4"/>
      <c r="AC832" s="4"/>
      <c r="AD832" s="4"/>
      <c r="AE832" s="4"/>
      <c r="AF832" s="19"/>
      <c r="AG832" s="4"/>
      <c r="AH832" s="4"/>
      <c r="AI832" s="4"/>
      <c r="AJ832" s="4"/>
      <c r="AK832" s="4"/>
      <c r="AL832" s="62"/>
      <c r="AM832" s="19"/>
      <c r="AN832" s="4"/>
      <c r="AO832" s="4"/>
      <c r="AP832" s="4"/>
      <c r="AQ832" s="63"/>
      <c r="AR832" s="63"/>
      <c r="AS832" s="63"/>
      <c r="AT832" s="63"/>
      <c r="AU832" s="63"/>
      <c r="AV832" s="63"/>
      <c r="AW832" s="4"/>
      <c r="AX832" s="62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</row>
    <row r="833" spans="1:62">
      <c r="A833" s="4"/>
      <c r="B833" s="4"/>
      <c r="C833" s="64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19"/>
      <c r="U833" s="62"/>
      <c r="V833" s="62"/>
      <c r="W833" s="62"/>
      <c r="X833" s="4"/>
      <c r="Y833" s="19"/>
      <c r="Z833" s="4"/>
      <c r="AA833" s="4"/>
      <c r="AB833" s="4"/>
      <c r="AC833" s="4"/>
      <c r="AD833" s="4"/>
      <c r="AE833" s="4"/>
      <c r="AF833" s="19"/>
      <c r="AG833" s="4"/>
      <c r="AH833" s="4"/>
      <c r="AI833" s="4"/>
      <c r="AJ833" s="4"/>
      <c r="AK833" s="4"/>
      <c r="AL833" s="62"/>
      <c r="AM833" s="19"/>
      <c r="AN833" s="4"/>
      <c r="AO833" s="4"/>
      <c r="AP833" s="4"/>
      <c r="AQ833" s="63"/>
      <c r="AR833" s="63"/>
      <c r="AS833" s="63"/>
      <c r="AT833" s="63"/>
      <c r="AU833" s="63"/>
      <c r="AV833" s="63"/>
      <c r="AW833" s="4"/>
      <c r="AX833" s="62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</row>
    <row r="834" spans="1:62">
      <c r="A834" s="4"/>
      <c r="B834" s="4"/>
      <c r="C834" s="64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19"/>
      <c r="U834" s="62"/>
      <c r="V834" s="62"/>
      <c r="W834" s="62"/>
      <c r="X834" s="4"/>
      <c r="Y834" s="19"/>
      <c r="Z834" s="4"/>
      <c r="AA834" s="4"/>
      <c r="AB834" s="4"/>
      <c r="AC834" s="4"/>
      <c r="AD834" s="4"/>
      <c r="AE834" s="4"/>
      <c r="AF834" s="19"/>
      <c r="AG834" s="4"/>
      <c r="AH834" s="4"/>
      <c r="AI834" s="4"/>
      <c r="AJ834" s="4"/>
      <c r="AK834" s="4"/>
      <c r="AL834" s="62"/>
      <c r="AM834" s="19"/>
      <c r="AN834" s="4"/>
      <c r="AO834" s="4"/>
      <c r="AP834" s="4"/>
      <c r="AQ834" s="63"/>
      <c r="AR834" s="63"/>
      <c r="AS834" s="63"/>
      <c r="AT834" s="63"/>
      <c r="AU834" s="63"/>
      <c r="AV834" s="63"/>
      <c r="AW834" s="4"/>
      <c r="AX834" s="62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</row>
    <row r="835" spans="1:62">
      <c r="A835" s="4"/>
      <c r="B835" s="4"/>
      <c r="C835" s="64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19"/>
      <c r="U835" s="62"/>
      <c r="V835" s="62"/>
      <c r="W835" s="62"/>
      <c r="X835" s="4"/>
      <c r="Y835" s="19"/>
      <c r="Z835" s="4"/>
      <c r="AA835" s="4"/>
      <c r="AB835" s="4"/>
      <c r="AC835" s="4"/>
      <c r="AD835" s="4"/>
      <c r="AE835" s="4"/>
      <c r="AF835" s="19"/>
      <c r="AG835" s="4"/>
      <c r="AH835" s="4"/>
      <c r="AI835" s="4"/>
      <c r="AJ835" s="4"/>
      <c r="AK835" s="4"/>
      <c r="AL835" s="62"/>
      <c r="AM835" s="19"/>
      <c r="AN835" s="4"/>
      <c r="AO835" s="4"/>
      <c r="AP835" s="4"/>
      <c r="AQ835" s="63"/>
      <c r="AR835" s="63"/>
      <c r="AS835" s="63"/>
      <c r="AT835" s="63"/>
      <c r="AU835" s="63"/>
      <c r="AV835" s="63"/>
      <c r="AW835" s="4"/>
      <c r="AX835" s="62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</row>
    <row r="836" spans="1:62">
      <c r="A836" s="4"/>
      <c r="B836" s="4"/>
      <c r="C836" s="64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19"/>
      <c r="U836" s="62"/>
      <c r="V836" s="62"/>
      <c r="W836" s="62"/>
      <c r="X836" s="4"/>
      <c r="Y836" s="19"/>
      <c r="Z836" s="4"/>
      <c r="AA836" s="4"/>
      <c r="AB836" s="4"/>
      <c r="AC836" s="4"/>
      <c r="AD836" s="4"/>
      <c r="AE836" s="4"/>
      <c r="AF836" s="19"/>
      <c r="AG836" s="4"/>
      <c r="AH836" s="4"/>
      <c r="AI836" s="4"/>
      <c r="AJ836" s="4"/>
      <c r="AK836" s="4"/>
      <c r="AL836" s="62"/>
      <c r="AM836" s="19"/>
      <c r="AN836" s="4"/>
      <c r="AO836" s="4"/>
      <c r="AP836" s="4"/>
      <c r="AQ836" s="63"/>
      <c r="AR836" s="63"/>
      <c r="AS836" s="63"/>
      <c r="AT836" s="63"/>
      <c r="AU836" s="63"/>
      <c r="AV836" s="63"/>
      <c r="AW836" s="4"/>
      <c r="AX836" s="62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</row>
    <row r="837" spans="1:62">
      <c r="A837" s="4"/>
      <c r="B837" s="4"/>
      <c r="C837" s="64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19"/>
      <c r="U837" s="62"/>
      <c r="V837" s="62"/>
      <c r="W837" s="62"/>
      <c r="X837" s="4"/>
      <c r="Y837" s="19"/>
      <c r="Z837" s="4"/>
      <c r="AA837" s="4"/>
      <c r="AB837" s="4"/>
      <c r="AC837" s="4"/>
      <c r="AD837" s="4"/>
      <c r="AE837" s="4"/>
      <c r="AF837" s="19"/>
      <c r="AG837" s="4"/>
      <c r="AH837" s="4"/>
      <c r="AI837" s="4"/>
      <c r="AJ837" s="4"/>
      <c r="AK837" s="4"/>
      <c r="AL837" s="62"/>
      <c r="AM837" s="19"/>
      <c r="AN837" s="4"/>
      <c r="AO837" s="4"/>
      <c r="AP837" s="4"/>
      <c r="AQ837" s="63"/>
      <c r="AR837" s="63"/>
      <c r="AS837" s="63"/>
      <c r="AT837" s="63"/>
      <c r="AU837" s="63"/>
      <c r="AV837" s="63"/>
      <c r="AW837" s="4"/>
      <c r="AX837" s="62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</row>
    <row r="838" spans="1:62">
      <c r="A838" s="4"/>
      <c r="B838" s="4"/>
      <c r="C838" s="64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19"/>
      <c r="U838" s="62"/>
      <c r="V838" s="62"/>
      <c r="W838" s="62"/>
      <c r="X838" s="4"/>
      <c r="Y838" s="19"/>
      <c r="Z838" s="4"/>
      <c r="AA838" s="4"/>
      <c r="AB838" s="4"/>
      <c r="AC838" s="4"/>
      <c r="AD838" s="4"/>
      <c r="AE838" s="4"/>
      <c r="AF838" s="19"/>
      <c r="AG838" s="4"/>
      <c r="AH838" s="4"/>
      <c r="AI838" s="4"/>
      <c r="AJ838" s="4"/>
      <c r="AK838" s="4"/>
      <c r="AL838" s="62"/>
      <c r="AM838" s="19"/>
      <c r="AN838" s="4"/>
      <c r="AO838" s="4"/>
      <c r="AP838" s="4"/>
      <c r="AQ838" s="63"/>
      <c r="AR838" s="63"/>
      <c r="AS838" s="63"/>
      <c r="AT838" s="63"/>
      <c r="AU838" s="63"/>
      <c r="AV838" s="63"/>
      <c r="AW838" s="4"/>
      <c r="AX838" s="62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</row>
    <row r="839" spans="1:62">
      <c r="A839" s="4"/>
      <c r="B839" s="4"/>
      <c r="C839" s="64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19"/>
      <c r="U839" s="62"/>
      <c r="V839" s="62"/>
      <c r="W839" s="62"/>
      <c r="X839" s="4"/>
      <c r="Y839" s="19"/>
      <c r="Z839" s="4"/>
      <c r="AA839" s="4"/>
      <c r="AB839" s="4"/>
      <c r="AC839" s="4"/>
      <c r="AD839" s="4"/>
      <c r="AE839" s="4"/>
      <c r="AF839" s="19"/>
      <c r="AG839" s="4"/>
      <c r="AH839" s="4"/>
      <c r="AI839" s="4"/>
      <c r="AJ839" s="4"/>
      <c r="AK839" s="4"/>
      <c r="AL839" s="62"/>
      <c r="AM839" s="19"/>
      <c r="AN839" s="4"/>
      <c r="AO839" s="4"/>
      <c r="AP839" s="4"/>
      <c r="AQ839" s="63"/>
      <c r="AR839" s="63"/>
      <c r="AS839" s="63"/>
      <c r="AT839" s="63"/>
      <c r="AU839" s="63"/>
      <c r="AV839" s="63"/>
      <c r="AW839" s="4"/>
      <c r="AX839" s="62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</row>
    <row r="840" spans="1:62">
      <c r="A840" s="4"/>
      <c r="B840" s="4"/>
      <c r="C840" s="64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19"/>
      <c r="U840" s="62"/>
      <c r="V840" s="62"/>
      <c r="W840" s="62"/>
      <c r="X840" s="4"/>
      <c r="Y840" s="19"/>
      <c r="Z840" s="4"/>
      <c r="AA840" s="4"/>
      <c r="AB840" s="4"/>
      <c r="AC840" s="4"/>
      <c r="AD840" s="4"/>
      <c r="AE840" s="4"/>
      <c r="AF840" s="19"/>
      <c r="AG840" s="4"/>
      <c r="AH840" s="4"/>
      <c r="AI840" s="4"/>
      <c r="AJ840" s="4"/>
      <c r="AK840" s="4"/>
      <c r="AL840" s="62"/>
      <c r="AM840" s="19"/>
      <c r="AN840" s="4"/>
      <c r="AO840" s="4"/>
      <c r="AP840" s="4"/>
      <c r="AQ840" s="63"/>
      <c r="AR840" s="63"/>
      <c r="AS840" s="63"/>
      <c r="AT840" s="63"/>
      <c r="AU840" s="63"/>
      <c r="AV840" s="63"/>
      <c r="AW840" s="4"/>
      <c r="AX840" s="62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</row>
    <row r="841" spans="1:62">
      <c r="A841" s="4"/>
      <c r="B841" s="4"/>
      <c r="C841" s="64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19"/>
      <c r="U841" s="62"/>
      <c r="V841" s="62"/>
      <c r="W841" s="62"/>
      <c r="X841" s="4"/>
      <c r="Y841" s="19"/>
      <c r="Z841" s="4"/>
      <c r="AA841" s="4"/>
      <c r="AB841" s="4"/>
      <c r="AC841" s="4"/>
      <c r="AD841" s="4"/>
      <c r="AE841" s="4"/>
      <c r="AF841" s="19"/>
      <c r="AG841" s="4"/>
      <c r="AH841" s="4"/>
      <c r="AI841" s="4"/>
      <c r="AJ841" s="4"/>
      <c r="AK841" s="4"/>
      <c r="AL841" s="62"/>
      <c r="AM841" s="19"/>
      <c r="AN841" s="4"/>
      <c r="AO841" s="4"/>
      <c r="AP841" s="4"/>
      <c r="AQ841" s="63"/>
      <c r="AR841" s="63"/>
      <c r="AS841" s="63"/>
      <c r="AT841" s="63"/>
      <c r="AU841" s="63"/>
      <c r="AV841" s="63"/>
      <c r="AW841" s="4"/>
      <c r="AX841" s="62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</row>
    <row r="842" spans="1:62">
      <c r="A842" s="4"/>
      <c r="B842" s="4"/>
      <c r="C842" s="64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19"/>
      <c r="U842" s="62"/>
      <c r="V842" s="62"/>
      <c r="W842" s="62"/>
      <c r="X842" s="4"/>
      <c r="Y842" s="19"/>
      <c r="Z842" s="4"/>
      <c r="AA842" s="4"/>
      <c r="AB842" s="4"/>
      <c r="AC842" s="4"/>
      <c r="AD842" s="4"/>
      <c r="AE842" s="4"/>
      <c r="AF842" s="19"/>
      <c r="AG842" s="4"/>
      <c r="AH842" s="4"/>
      <c r="AI842" s="4"/>
      <c r="AJ842" s="4"/>
      <c r="AK842" s="4"/>
      <c r="AL842" s="62"/>
      <c r="AM842" s="19"/>
      <c r="AN842" s="4"/>
      <c r="AO842" s="4"/>
      <c r="AP842" s="4"/>
      <c r="AQ842" s="63"/>
      <c r="AR842" s="63"/>
      <c r="AS842" s="63"/>
      <c r="AT842" s="63"/>
      <c r="AU842" s="63"/>
      <c r="AV842" s="63"/>
      <c r="AW842" s="4"/>
      <c r="AX842" s="62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</row>
    <row r="843" spans="1:62">
      <c r="A843" s="4"/>
      <c r="B843" s="4"/>
      <c r="C843" s="64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19"/>
      <c r="U843" s="62"/>
      <c r="V843" s="62"/>
      <c r="W843" s="62"/>
      <c r="X843" s="4"/>
      <c r="Y843" s="19"/>
      <c r="Z843" s="4"/>
      <c r="AA843" s="4"/>
      <c r="AB843" s="4"/>
      <c r="AC843" s="4"/>
      <c r="AD843" s="4"/>
      <c r="AE843" s="4"/>
      <c r="AF843" s="19"/>
      <c r="AG843" s="4"/>
      <c r="AH843" s="4"/>
      <c r="AI843" s="4"/>
      <c r="AJ843" s="4"/>
      <c r="AK843" s="4"/>
      <c r="AL843" s="62"/>
      <c r="AM843" s="19"/>
      <c r="AN843" s="4"/>
      <c r="AO843" s="4"/>
      <c r="AP843" s="4"/>
      <c r="AQ843" s="63"/>
      <c r="AR843" s="63"/>
      <c r="AS843" s="63"/>
      <c r="AT843" s="63"/>
      <c r="AU843" s="63"/>
      <c r="AV843" s="63"/>
      <c r="AW843" s="4"/>
      <c r="AX843" s="62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</row>
    <row r="844" spans="1:62">
      <c r="A844" s="4"/>
      <c r="B844" s="4"/>
      <c r="C844" s="64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19"/>
      <c r="U844" s="62"/>
      <c r="V844" s="62"/>
      <c r="W844" s="62"/>
      <c r="X844" s="4"/>
      <c r="Y844" s="19"/>
      <c r="Z844" s="4"/>
      <c r="AA844" s="4"/>
      <c r="AB844" s="4"/>
      <c r="AC844" s="4"/>
      <c r="AD844" s="4"/>
      <c r="AE844" s="4"/>
      <c r="AF844" s="19"/>
      <c r="AG844" s="4"/>
      <c r="AH844" s="4"/>
      <c r="AI844" s="4"/>
      <c r="AJ844" s="4"/>
      <c r="AK844" s="4"/>
      <c r="AL844" s="62"/>
      <c r="AM844" s="19"/>
      <c r="AN844" s="4"/>
      <c r="AO844" s="4"/>
      <c r="AP844" s="4"/>
      <c r="AQ844" s="63"/>
      <c r="AR844" s="63"/>
      <c r="AS844" s="63"/>
      <c r="AT844" s="63"/>
      <c r="AU844" s="63"/>
      <c r="AV844" s="63"/>
      <c r="AW844" s="4"/>
      <c r="AX844" s="62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</row>
    <row r="845" spans="1:62">
      <c r="A845" s="4"/>
      <c r="B845" s="4"/>
      <c r="C845" s="64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19"/>
      <c r="U845" s="62"/>
      <c r="V845" s="62"/>
      <c r="W845" s="62"/>
      <c r="X845" s="4"/>
      <c r="Y845" s="19"/>
      <c r="Z845" s="4"/>
      <c r="AA845" s="4"/>
      <c r="AB845" s="4"/>
      <c r="AC845" s="4"/>
      <c r="AD845" s="4"/>
      <c r="AE845" s="4"/>
      <c r="AF845" s="19"/>
      <c r="AG845" s="4"/>
      <c r="AH845" s="4"/>
      <c r="AI845" s="4"/>
      <c r="AJ845" s="4"/>
      <c r="AK845" s="4"/>
      <c r="AL845" s="62"/>
      <c r="AM845" s="19"/>
      <c r="AN845" s="4"/>
      <c r="AO845" s="4"/>
      <c r="AP845" s="4"/>
      <c r="AQ845" s="63"/>
      <c r="AR845" s="63"/>
      <c r="AS845" s="63"/>
      <c r="AT845" s="63"/>
      <c r="AU845" s="63"/>
      <c r="AV845" s="63"/>
      <c r="AW845" s="4"/>
      <c r="AX845" s="62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</row>
    <row r="846" spans="1:62">
      <c r="A846" s="4"/>
      <c r="B846" s="4"/>
      <c r="C846" s="64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19"/>
      <c r="U846" s="62"/>
      <c r="V846" s="62"/>
      <c r="W846" s="62"/>
      <c r="X846" s="4"/>
      <c r="Y846" s="19"/>
      <c r="Z846" s="4"/>
      <c r="AA846" s="4"/>
      <c r="AB846" s="4"/>
      <c r="AC846" s="4"/>
      <c r="AD846" s="4"/>
      <c r="AE846" s="4"/>
      <c r="AF846" s="19"/>
      <c r="AG846" s="4"/>
      <c r="AH846" s="4"/>
      <c r="AI846" s="4"/>
      <c r="AJ846" s="4"/>
      <c r="AK846" s="4"/>
      <c r="AL846" s="62"/>
      <c r="AM846" s="19"/>
      <c r="AN846" s="4"/>
      <c r="AO846" s="4"/>
      <c r="AP846" s="4"/>
      <c r="AQ846" s="63"/>
      <c r="AR846" s="63"/>
      <c r="AS846" s="63"/>
      <c r="AT846" s="63"/>
      <c r="AU846" s="63"/>
      <c r="AV846" s="63"/>
      <c r="AW846" s="4"/>
      <c r="AX846" s="62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</row>
    <row r="847" spans="1:62">
      <c r="A847" s="4"/>
      <c r="B847" s="4"/>
      <c r="C847" s="64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19"/>
      <c r="U847" s="62"/>
      <c r="V847" s="62"/>
      <c r="W847" s="62"/>
      <c r="X847" s="4"/>
      <c r="Y847" s="19"/>
      <c r="Z847" s="4"/>
      <c r="AA847" s="4"/>
      <c r="AB847" s="4"/>
      <c r="AC847" s="4"/>
      <c r="AD847" s="4"/>
      <c r="AE847" s="4"/>
      <c r="AF847" s="19"/>
      <c r="AG847" s="4"/>
      <c r="AH847" s="4"/>
      <c r="AI847" s="4"/>
      <c r="AJ847" s="4"/>
      <c r="AK847" s="4"/>
      <c r="AL847" s="62"/>
      <c r="AM847" s="19"/>
      <c r="AN847" s="4"/>
      <c r="AO847" s="4"/>
      <c r="AP847" s="4"/>
      <c r="AQ847" s="63"/>
      <c r="AR847" s="63"/>
      <c r="AS847" s="63"/>
      <c r="AT847" s="63"/>
      <c r="AU847" s="63"/>
      <c r="AV847" s="63"/>
      <c r="AW847" s="4"/>
      <c r="AX847" s="62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</row>
    <row r="848" spans="1:62">
      <c r="A848" s="4"/>
      <c r="B848" s="4"/>
      <c r="C848" s="64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19"/>
      <c r="U848" s="62"/>
      <c r="V848" s="62"/>
      <c r="W848" s="62"/>
      <c r="X848" s="4"/>
      <c r="Y848" s="19"/>
      <c r="Z848" s="4"/>
      <c r="AA848" s="4"/>
      <c r="AB848" s="4"/>
      <c r="AC848" s="4"/>
      <c r="AD848" s="4"/>
      <c r="AE848" s="4"/>
      <c r="AF848" s="19"/>
      <c r="AG848" s="4"/>
      <c r="AH848" s="4"/>
      <c r="AI848" s="4"/>
      <c r="AJ848" s="4"/>
      <c r="AK848" s="4"/>
      <c r="AL848" s="62"/>
      <c r="AM848" s="19"/>
      <c r="AN848" s="4"/>
      <c r="AO848" s="4"/>
      <c r="AP848" s="4"/>
      <c r="AQ848" s="63"/>
      <c r="AR848" s="63"/>
      <c r="AS848" s="63"/>
      <c r="AT848" s="63"/>
      <c r="AU848" s="63"/>
      <c r="AV848" s="63"/>
      <c r="AW848" s="4"/>
      <c r="AX848" s="62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</row>
    <row r="849" spans="1:62">
      <c r="A849" s="4"/>
      <c r="B849" s="4"/>
      <c r="C849" s="64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19"/>
      <c r="U849" s="62"/>
      <c r="V849" s="62"/>
      <c r="W849" s="62"/>
      <c r="X849" s="4"/>
      <c r="Y849" s="19"/>
      <c r="Z849" s="4"/>
      <c r="AA849" s="4"/>
      <c r="AB849" s="4"/>
      <c r="AC849" s="4"/>
      <c r="AD849" s="4"/>
      <c r="AE849" s="4"/>
      <c r="AF849" s="19"/>
      <c r="AG849" s="4"/>
      <c r="AH849" s="4"/>
      <c r="AI849" s="4"/>
      <c r="AJ849" s="4"/>
      <c r="AK849" s="4"/>
      <c r="AL849" s="62"/>
      <c r="AM849" s="19"/>
      <c r="AN849" s="4"/>
      <c r="AO849" s="4"/>
      <c r="AP849" s="4"/>
      <c r="AQ849" s="63"/>
      <c r="AR849" s="63"/>
      <c r="AS849" s="63"/>
      <c r="AT849" s="63"/>
      <c r="AU849" s="63"/>
      <c r="AV849" s="63"/>
      <c r="AW849" s="4"/>
      <c r="AX849" s="62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</row>
    <row r="850" spans="1:62">
      <c r="A850" s="4"/>
      <c r="B850" s="4"/>
      <c r="C850" s="64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19"/>
      <c r="U850" s="62"/>
      <c r="V850" s="62"/>
      <c r="W850" s="62"/>
      <c r="X850" s="4"/>
      <c r="Y850" s="19"/>
      <c r="Z850" s="4"/>
      <c r="AA850" s="4"/>
      <c r="AB850" s="4"/>
      <c r="AC850" s="4"/>
      <c r="AD850" s="4"/>
      <c r="AE850" s="4"/>
      <c r="AF850" s="19"/>
      <c r="AG850" s="4"/>
      <c r="AH850" s="4"/>
      <c r="AI850" s="4"/>
      <c r="AJ850" s="4"/>
      <c r="AK850" s="4"/>
      <c r="AL850" s="62"/>
      <c r="AM850" s="19"/>
      <c r="AN850" s="4"/>
      <c r="AO850" s="4"/>
      <c r="AP850" s="4"/>
      <c r="AQ850" s="63"/>
      <c r="AR850" s="63"/>
      <c r="AS850" s="63"/>
      <c r="AT850" s="63"/>
      <c r="AU850" s="63"/>
      <c r="AV850" s="63"/>
      <c r="AW850" s="4"/>
      <c r="AX850" s="62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</row>
    <row r="851" spans="1:62">
      <c r="A851" s="4"/>
      <c r="B851" s="4"/>
      <c r="C851" s="64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19"/>
      <c r="U851" s="62"/>
      <c r="V851" s="62"/>
      <c r="W851" s="62"/>
      <c r="X851" s="4"/>
      <c r="Y851" s="19"/>
      <c r="Z851" s="4"/>
      <c r="AA851" s="4"/>
      <c r="AB851" s="4"/>
      <c r="AC851" s="4"/>
      <c r="AD851" s="4"/>
      <c r="AE851" s="4"/>
      <c r="AF851" s="19"/>
      <c r="AG851" s="4"/>
      <c r="AH851" s="4"/>
      <c r="AI851" s="4"/>
      <c r="AJ851" s="4"/>
      <c r="AK851" s="4"/>
      <c r="AL851" s="62"/>
      <c r="AM851" s="19"/>
      <c r="AN851" s="4"/>
      <c r="AO851" s="4"/>
      <c r="AP851" s="4"/>
      <c r="AQ851" s="63"/>
      <c r="AR851" s="63"/>
      <c r="AS851" s="63"/>
      <c r="AT851" s="63"/>
      <c r="AU851" s="63"/>
      <c r="AV851" s="63"/>
      <c r="AW851" s="4"/>
      <c r="AX851" s="62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</row>
    <row r="852" spans="1:62">
      <c r="A852" s="4"/>
      <c r="B852" s="4"/>
      <c r="C852" s="64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19"/>
      <c r="U852" s="62"/>
      <c r="V852" s="62"/>
      <c r="W852" s="62"/>
      <c r="X852" s="4"/>
      <c r="Y852" s="19"/>
      <c r="Z852" s="4"/>
      <c r="AA852" s="4"/>
      <c r="AB852" s="4"/>
      <c r="AC852" s="4"/>
      <c r="AD852" s="4"/>
      <c r="AE852" s="4"/>
      <c r="AF852" s="19"/>
      <c r="AG852" s="4"/>
      <c r="AH852" s="4"/>
      <c r="AI852" s="4"/>
      <c r="AJ852" s="4"/>
      <c r="AK852" s="4"/>
      <c r="AL852" s="62"/>
      <c r="AM852" s="19"/>
      <c r="AN852" s="4"/>
      <c r="AO852" s="4"/>
      <c r="AP852" s="4"/>
      <c r="AQ852" s="63"/>
      <c r="AR852" s="63"/>
      <c r="AS852" s="63"/>
      <c r="AT852" s="63"/>
      <c r="AU852" s="63"/>
      <c r="AV852" s="63"/>
      <c r="AW852" s="4"/>
      <c r="AX852" s="62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</row>
    <row r="853" spans="1:62">
      <c r="A853" s="4"/>
      <c r="B853" s="4"/>
      <c r="C853" s="64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19"/>
      <c r="U853" s="62"/>
      <c r="V853" s="62"/>
      <c r="W853" s="62"/>
      <c r="X853" s="4"/>
      <c r="Y853" s="19"/>
      <c r="Z853" s="4"/>
      <c r="AA853" s="4"/>
      <c r="AB853" s="4"/>
      <c r="AC853" s="4"/>
      <c r="AD853" s="4"/>
      <c r="AE853" s="4"/>
      <c r="AF853" s="19"/>
      <c r="AG853" s="4"/>
      <c r="AH853" s="4"/>
      <c r="AI853" s="4"/>
      <c r="AJ853" s="4"/>
      <c r="AK853" s="4"/>
      <c r="AL853" s="62"/>
      <c r="AM853" s="19"/>
      <c r="AN853" s="4"/>
      <c r="AO853" s="4"/>
      <c r="AP853" s="4"/>
      <c r="AQ853" s="63"/>
      <c r="AR853" s="63"/>
      <c r="AS853" s="63"/>
      <c r="AT853" s="63"/>
      <c r="AU853" s="63"/>
      <c r="AV853" s="63"/>
      <c r="AW853" s="4"/>
      <c r="AX853" s="62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</row>
    <row r="854" spans="1:62">
      <c r="A854" s="4"/>
      <c r="B854" s="4"/>
      <c r="C854" s="64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19"/>
      <c r="U854" s="62"/>
      <c r="V854" s="62"/>
      <c r="W854" s="62"/>
      <c r="X854" s="4"/>
      <c r="Y854" s="19"/>
      <c r="Z854" s="4"/>
      <c r="AA854" s="4"/>
      <c r="AB854" s="4"/>
      <c r="AC854" s="4"/>
      <c r="AD854" s="4"/>
      <c r="AE854" s="4"/>
      <c r="AF854" s="19"/>
      <c r="AG854" s="4"/>
      <c r="AH854" s="4"/>
      <c r="AI854" s="4"/>
      <c r="AJ854" s="4"/>
      <c r="AK854" s="4"/>
      <c r="AL854" s="62"/>
      <c r="AM854" s="19"/>
      <c r="AN854" s="4"/>
      <c r="AO854" s="4"/>
      <c r="AP854" s="4"/>
      <c r="AQ854" s="63"/>
      <c r="AR854" s="63"/>
      <c r="AS854" s="63"/>
      <c r="AT854" s="63"/>
      <c r="AU854" s="63"/>
      <c r="AV854" s="63"/>
      <c r="AW854" s="4"/>
      <c r="AX854" s="62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</row>
    <row r="855" spans="1:62">
      <c r="A855" s="4"/>
      <c r="B855" s="4"/>
      <c r="C855" s="64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19"/>
      <c r="U855" s="62"/>
      <c r="V855" s="62"/>
      <c r="W855" s="62"/>
      <c r="X855" s="4"/>
      <c r="Y855" s="19"/>
      <c r="Z855" s="4"/>
      <c r="AA855" s="4"/>
      <c r="AB855" s="4"/>
      <c r="AC855" s="4"/>
      <c r="AD855" s="4"/>
      <c r="AE855" s="4"/>
      <c r="AF855" s="19"/>
      <c r="AG855" s="4"/>
      <c r="AH855" s="4"/>
      <c r="AI855" s="4"/>
      <c r="AJ855" s="4"/>
      <c r="AK855" s="4"/>
      <c r="AL855" s="62"/>
      <c r="AM855" s="19"/>
      <c r="AN855" s="4"/>
      <c r="AO855" s="4"/>
      <c r="AP855" s="4"/>
      <c r="AQ855" s="63"/>
      <c r="AR855" s="63"/>
      <c r="AS855" s="63"/>
      <c r="AT855" s="63"/>
      <c r="AU855" s="63"/>
      <c r="AV855" s="63"/>
      <c r="AW855" s="4"/>
      <c r="AX855" s="62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</row>
    <row r="856" spans="1:62">
      <c r="A856" s="4"/>
      <c r="B856" s="4"/>
      <c r="C856" s="64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19"/>
      <c r="U856" s="62"/>
      <c r="V856" s="62"/>
      <c r="W856" s="62"/>
      <c r="X856" s="4"/>
      <c r="Y856" s="19"/>
      <c r="Z856" s="4"/>
      <c r="AA856" s="4"/>
      <c r="AB856" s="4"/>
      <c r="AC856" s="4"/>
      <c r="AD856" s="4"/>
      <c r="AE856" s="4"/>
      <c r="AF856" s="19"/>
      <c r="AG856" s="4"/>
      <c r="AH856" s="4"/>
      <c r="AI856" s="4"/>
      <c r="AJ856" s="4"/>
      <c r="AK856" s="4"/>
      <c r="AL856" s="62"/>
      <c r="AM856" s="19"/>
      <c r="AN856" s="4"/>
      <c r="AO856" s="4"/>
      <c r="AP856" s="4"/>
      <c r="AQ856" s="63"/>
      <c r="AR856" s="63"/>
      <c r="AS856" s="63"/>
      <c r="AT856" s="63"/>
      <c r="AU856" s="63"/>
      <c r="AV856" s="63"/>
      <c r="AW856" s="4"/>
      <c r="AX856" s="62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</row>
    <row r="857" spans="1:62">
      <c r="A857" s="4"/>
      <c r="B857" s="4"/>
      <c r="C857" s="64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19"/>
      <c r="U857" s="62"/>
      <c r="V857" s="62"/>
      <c r="W857" s="62"/>
      <c r="X857" s="4"/>
      <c r="Y857" s="19"/>
      <c r="Z857" s="4"/>
      <c r="AA857" s="4"/>
      <c r="AB857" s="4"/>
      <c r="AC857" s="4"/>
      <c r="AD857" s="4"/>
      <c r="AE857" s="4"/>
      <c r="AF857" s="19"/>
      <c r="AG857" s="4"/>
      <c r="AH857" s="4"/>
      <c r="AI857" s="4"/>
      <c r="AJ857" s="4"/>
      <c r="AK857" s="4"/>
      <c r="AL857" s="62"/>
      <c r="AM857" s="19"/>
      <c r="AN857" s="4"/>
      <c r="AO857" s="4"/>
      <c r="AP857" s="4"/>
      <c r="AQ857" s="63"/>
      <c r="AR857" s="63"/>
      <c r="AS857" s="63"/>
      <c r="AT857" s="63"/>
      <c r="AU857" s="63"/>
      <c r="AV857" s="63"/>
      <c r="AW857" s="4"/>
      <c r="AX857" s="62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</row>
    <row r="858" spans="1:62">
      <c r="A858" s="4"/>
      <c r="B858" s="4"/>
      <c r="C858" s="64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19"/>
      <c r="U858" s="62"/>
      <c r="V858" s="62"/>
      <c r="W858" s="62"/>
      <c r="X858" s="4"/>
      <c r="Y858" s="19"/>
      <c r="Z858" s="4"/>
      <c r="AA858" s="4"/>
      <c r="AB858" s="4"/>
      <c r="AC858" s="4"/>
      <c r="AD858" s="4"/>
      <c r="AE858" s="4"/>
      <c r="AF858" s="19"/>
      <c r="AG858" s="4"/>
      <c r="AH858" s="4"/>
      <c r="AI858" s="4"/>
      <c r="AJ858" s="4"/>
      <c r="AK858" s="4"/>
      <c r="AL858" s="62"/>
      <c r="AM858" s="19"/>
      <c r="AN858" s="4"/>
      <c r="AO858" s="4"/>
      <c r="AP858" s="4"/>
      <c r="AQ858" s="63"/>
      <c r="AR858" s="63"/>
      <c r="AS858" s="63"/>
      <c r="AT858" s="63"/>
      <c r="AU858" s="63"/>
      <c r="AV858" s="63"/>
      <c r="AW858" s="4"/>
      <c r="AX858" s="62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</row>
    <row r="859" spans="1:62">
      <c r="A859" s="4"/>
      <c r="B859" s="4"/>
      <c r="C859" s="64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19"/>
      <c r="U859" s="62"/>
      <c r="V859" s="62"/>
      <c r="W859" s="62"/>
      <c r="X859" s="4"/>
      <c r="Y859" s="19"/>
      <c r="Z859" s="4"/>
      <c r="AA859" s="4"/>
      <c r="AB859" s="4"/>
      <c r="AC859" s="4"/>
      <c r="AD859" s="4"/>
      <c r="AE859" s="4"/>
      <c r="AF859" s="19"/>
      <c r="AG859" s="4"/>
      <c r="AH859" s="4"/>
      <c r="AI859" s="4"/>
      <c r="AJ859" s="4"/>
      <c r="AK859" s="4"/>
      <c r="AL859" s="62"/>
      <c r="AM859" s="19"/>
      <c r="AN859" s="4"/>
      <c r="AO859" s="4"/>
      <c r="AP859" s="4"/>
      <c r="AQ859" s="63"/>
      <c r="AR859" s="63"/>
      <c r="AS859" s="63"/>
      <c r="AT859" s="63"/>
      <c r="AU859" s="63"/>
      <c r="AV859" s="63"/>
      <c r="AW859" s="4"/>
      <c r="AX859" s="62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</row>
    <row r="860" spans="1:62">
      <c r="A860" s="4"/>
      <c r="B860" s="4"/>
      <c r="C860" s="64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19"/>
      <c r="U860" s="62"/>
      <c r="V860" s="62"/>
      <c r="W860" s="62"/>
      <c r="X860" s="4"/>
      <c r="Y860" s="19"/>
      <c r="Z860" s="4"/>
      <c r="AA860" s="4"/>
      <c r="AB860" s="4"/>
      <c r="AC860" s="4"/>
      <c r="AD860" s="4"/>
      <c r="AE860" s="4"/>
      <c r="AF860" s="19"/>
      <c r="AG860" s="4"/>
      <c r="AH860" s="4"/>
      <c r="AI860" s="4"/>
      <c r="AJ860" s="4"/>
      <c r="AK860" s="4"/>
      <c r="AL860" s="62"/>
      <c r="AM860" s="19"/>
      <c r="AN860" s="4"/>
      <c r="AO860" s="4"/>
      <c r="AP860" s="4"/>
      <c r="AQ860" s="63"/>
      <c r="AR860" s="63"/>
      <c r="AS860" s="63"/>
      <c r="AT860" s="63"/>
      <c r="AU860" s="63"/>
      <c r="AV860" s="63"/>
      <c r="AW860" s="4"/>
      <c r="AX860" s="62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</row>
    <row r="861" spans="1:62">
      <c r="A861" s="4"/>
      <c r="B861" s="4"/>
      <c r="C861" s="64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19"/>
      <c r="U861" s="62"/>
      <c r="V861" s="62"/>
      <c r="W861" s="62"/>
      <c r="X861" s="4"/>
      <c r="Y861" s="19"/>
      <c r="Z861" s="4"/>
      <c r="AA861" s="4"/>
      <c r="AB861" s="4"/>
      <c r="AC861" s="4"/>
      <c r="AD861" s="4"/>
      <c r="AE861" s="4"/>
      <c r="AF861" s="19"/>
      <c r="AG861" s="4"/>
      <c r="AH861" s="4"/>
      <c r="AI861" s="4"/>
      <c r="AJ861" s="4"/>
      <c r="AK861" s="4"/>
      <c r="AL861" s="62"/>
      <c r="AM861" s="19"/>
      <c r="AN861" s="4"/>
      <c r="AO861" s="4"/>
      <c r="AP861" s="4"/>
      <c r="AQ861" s="63"/>
      <c r="AR861" s="63"/>
      <c r="AS861" s="63"/>
      <c r="AT861" s="63"/>
      <c r="AU861" s="63"/>
      <c r="AV861" s="63"/>
      <c r="AW861" s="4"/>
      <c r="AX861" s="62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</row>
    <row r="862" spans="1:62">
      <c r="A862" s="4"/>
      <c r="B862" s="4"/>
      <c r="C862" s="64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19"/>
      <c r="U862" s="62"/>
      <c r="V862" s="62"/>
      <c r="W862" s="62"/>
      <c r="X862" s="4"/>
      <c r="Y862" s="19"/>
      <c r="Z862" s="4"/>
      <c r="AA862" s="4"/>
      <c r="AB862" s="4"/>
      <c r="AC862" s="4"/>
      <c r="AD862" s="4"/>
      <c r="AE862" s="4"/>
      <c r="AF862" s="19"/>
      <c r="AG862" s="4"/>
      <c r="AH862" s="4"/>
      <c r="AI862" s="4"/>
      <c r="AJ862" s="4"/>
      <c r="AK862" s="4"/>
      <c r="AL862" s="62"/>
      <c r="AM862" s="19"/>
      <c r="AN862" s="4"/>
      <c r="AO862" s="4"/>
      <c r="AP862" s="4"/>
      <c r="AQ862" s="63"/>
      <c r="AR862" s="63"/>
      <c r="AS862" s="63"/>
      <c r="AT862" s="63"/>
      <c r="AU862" s="63"/>
      <c r="AV862" s="63"/>
      <c r="AW862" s="4"/>
      <c r="AX862" s="62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</row>
    <row r="863" spans="1:62">
      <c r="A863" s="4"/>
      <c r="B863" s="4"/>
      <c r="C863" s="64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19"/>
      <c r="U863" s="62"/>
      <c r="V863" s="62"/>
      <c r="W863" s="62"/>
      <c r="X863" s="4"/>
      <c r="Y863" s="19"/>
      <c r="Z863" s="4"/>
      <c r="AA863" s="4"/>
      <c r="AB863" s="4"/>
      <c r="AC863" s="4"/>
      <c r="AD863" s="4"/>
      <c r="AE863" s="4"/>
      <c r="AF863" s="19"/>
      <c r="AG863" s="4"/>
      <c r="AH863" s="4"/>
      <c r="AI863" s="4"/>
      <c r="AJ863" s="4"/>
      <c r="AK863" s="4"/>
      <c r="AL863" s="62"/>
      <c r="AM863" s="19"/>
      <c r="AN863" s="4"/>
      <c r="AO863" s="4"/>
      <c r="AP863" s="4"/>
      <c r="AQ863" s="63"/>
      <c r="AR863" s="63"/>
      <c r="AS863" s="63"/>
      <c r="AT863" s="63"/>
      <c r="AU863" s="63"/>
      <c r="AV863" s="63"/>
      <c r="AW863" s="4"/>
      <c r="AX863" s="62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</row>
    <row r="864" spans="1:62">
      <c r="A864" s="4"/>
      <c r="B864" s="4"/>
      <c r="C864" s="64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19"/>
      <c r="U864" s="62"/>
      <c r="V864" s="62"/>
      <c r="W864" s="62"/>
      <c r="X864" s="4"/>
      <c r="Y864" s="19"/>
      <c r="Z864" s="4"/>
      <c r="AA864" s="4"/>
      <c r="AB864" s="4"/>
      <c r="AC864" s="4"/>
      <c r="AD864" s="4"/>
      <c r="AE864" s="4"/>
      <c r="AF864" s="19"/>
      <c r="AG864" s="4"/>
      <c r="AH864" s="4"/>
      <c r="AI864" s="4"/>
      <c r="AJ864" s="4"/>
      <c r="AK864" s="4"/>
      <c r="AL864" s="62"/>
      <c r="AM864" s="19"/>
      <c r="AN864" s="4"/>
      <c r="AO864" s="4"/>
      <c r="AP864" s="4"/>
      <c r="AQ864" s="63"/>
      <c r="AR864" s="63"/>
      <c r="AS864" s="63"/>
      <c r="AT864" s="63"/>
      <c r="AU864" s="63"/>
      <c r="AV864" s="63"/>
      <c r="AW864" s="4"/>
      <c r="AX864" s="62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</row>
    <row r="865" spans="1:62">
      <c r="A865" s="4"/>
      <c r="B865" s="4"/>
      <c r="C865" s="64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19"/>
      <c r="U865" s="62"/>
      <c r="V865" s="62"/>
      <c r="W865" s="62"/>
      <c r="X865" s="4"/>
      <c r="Y865" s="19"/>
      <c r="Z865" s="4"/>
      <c r="AA865" s="4"/>
      <c r="AB865" s="4"/>
      <c r="AC865" s="4"/>
      <c r="AD865" s="4"/>
      <c r="AE865" s="4"/>
      <c r="AF865" s="19"/>
      <c r="AG865" s="4"/>
      <c r="AH865" s="4"/>
      <c r="AI865" s="4"/>
      <c r="AJ865" s="4"/>
      <c r="AK865" s="4"/>
      <c r="AL865" s="62"/>
      <c r="AM865" s="19"/>
      <c r="AN865" s="4"/>
      <c r="AO865" s="4"/>
      <c r="AP865" s="4"/>
      <c r="AQ865" s="63"/>
      <c r="AR865" s="63"/>
      <c r="AS865" s="63"/>
      <c r="AT865" s="63"/>
      <c r="AU865" s="63"/>
      <c r="AV865" s="63"/>
      <c r="AW865" s="4"/>
      <c r="AX865" s="62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</row>
    <row r="866" spans="1:62">
      <c r="A866" s="4"/>
      <c r="B866" s="4"/>
      <c r="C866" s="64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19"/>
      <c r="U866" s="62"/>
      <c r="V866" s="62"/>
      <c r="W866" s="62"/>
      <c r="X866" s="4"/>
      <c r="Y866" s="19"/>
      <c r="Z866" s="4"/>
      <c r="AA866" s="4"/>
      <c r="AB866" s="4"/>
      <c r="AC866" s="4"/>
      <c r="AD866" s="4"/>
      <c r="AE866" s="4"/>
      <c r="AF866" s="19"/>
      <c r="AG866" s="4"/>
      <c r="AH866" s="4"/>
      <c r="AI866" s="4"/>
      <c r="AJ866" s="4"/>
      <c r="AK866" s="4"/>
      <c r="AL866" s="62"/>
      <c r="AM866" s="19"/>
      <c r="AN866" s="4"/>
      <c r="AO866" s="4"/>
      <c r="AP866" s="4"/>
      <c r="AQ866" s="63"/>
      <c r="AR866" s="63"/>
      <c r="AS866" s="63"/>
      <c r="AT866" s="63"/>
      <c r="AU866" s="63"/>
      <c r="AV866" s="63"/>
      <c r="AW866" s="4"/>
      <c r="AX866" s="62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</row>
    <row r="867" spans="1:62">
      <c r="A867" s="4"/>
      <c r="B867" s="4"/>
      <c r="C867" s="64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19"/>
      <c r="U867" s="62"/>
      <c r="V867" s="62"/>
      <c r="W867" s="62"/>
      <c r="X867" s="4"/>
      <c r="Y867" s="19"/>
      <c r="Z867" s="4"/>
      <c r="AA867" s="4"/>
      <c r="AB867" s="4"/>
      <c r="AC867" s="4"/>
      <c r="AD867" s="4"/>
      <c r="AE867" s="4"/>
      <c r="AF867" s="19"/>
      <c r="AG867" s="4"/>
      <c r="AH867" s="4"/>
      <c r="AI867" s="4"/>
      <c r="AJ867" s="4"/>
      <c r="AK867" s="4"/>
      <c r="AL867" s="62"/>
      <c r="AM867" s="19"/>
      <c r="AN867" s="4"/>
      <c r="AO867" s="4"/>
      <c r="AP867" s="4"/>
      <c r="AQ867" s="63"/>
      <c r="AR867" s="63"/>
      <c r="AS867" s="63"/>
      <c r="AT867" s="63"/>
      <c r="AU867" s="63"/>
      <c r="AV867" s="63"/>
      <c r="AW867" s="4"/>
      <c r="AX867" s="62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</row>
    <row r="868" spans="1:62">
      <c r="A868" s="4"/>
      <c r="B868" s="4"/>
      <c r="C868" s="64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19"/>
      <c r="U868" s="62"/>
      <c r="V868" s="62"/>
      <c r="W868" s="62"/>
      <c r="X868" s="4"/>
      <c r="Y868" s="19"/>
      <c r="Z868" s="4"/>
      <c r="AA868" s="4"/>
      <c r="AB868" s="4"/>
      <c r="AC868" s="4"/>
      <c r="AD868" s="4"/>
      <c r="AE868" s="4"/>
      <c r="AF868" s="19"/>
      <c r="AG868" s="4"/>
      <c r="AH868" s="4"/>
      <c r="AI868" s="4"/>
      <c r="AJ868" s="4"/>
      <c r="AK868" s="4"/>
      <c r="AL868" s="62"/>
      <c r="AM868" s="19"/>
      <c r="AN868" s="4"/>
      <c r="AO868" s="4"/>
      <c r="AP868" s="4"/>
      <c r="AQ868" s="63"/>
      <c r="AR868" s="63"/>
      <c r="AS868" s="63"/>
      <c r="AT868" s="63"/>
      <c r="AU868" s="63"/>
      <c r="AV868" s="63"/>
      <c r="AW868" s="4"/>
      <c r="AX868" s="62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</row>
    <row r="869" spans="1:62">
      <c r="A869" s="4"/>
      <c r="B869" s="4"/>
      <c r="C869" s="64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19"/>
      <c r="U869" s="62"/>
      <c r="V869" s="62"/>
      <c r="W869" s="62"/>
      <c r="X869" s="4"/>
      <c r="Y869" s="19"/>
      <c r="Z869" s="4"/>
      <c r="AA869" s="4"/>
      <c r="AB869" s="4"/>
      <c r="AC869" s="4"/>
      <c r="AD869" s="4"/>
      <c r="AE869" s="4"/>
      <c r="AF869" s="19"/>
      <c r="AG869" s="4"/>
      <c r="AH869" s="4"/>
      <c r="AI869" s="4"/>
      <c r="AJ869" s="4"/>
      <c r="AK869" s="4"/>
      <c r="AL869" s="62"/>
      <c r="AM869" s="19"/>
      <c r="AN869" s="4"/>
      <c r="AO869" s="4"/>
      <c r="AP869" s="4"/>
      <c r="AQ869" s="63"/>
      <c r="AR869" s="63"/>
      <c r="AS869" s="63"/>
      <c r="AT869" s="63"/>
      <c r="AU869" s="63"/>
      <c r="AV869" s="63"/>
      <c r="AW869" s="4"/>
      <c r="AX869" s="62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</row>
    <row r="870" spans="1:62">
      <c r="A870" s="4"/>
      <c r="B870" s="4"/>
      <c r="C870" s="64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19"/>
      <c r="U870" s="62"/>
      <c r="V870" s="62"/>
      <c r="W870" s="62"/>
      <c r="X870" s="4"/>
      <c r="Y870" s="19"/>
      <c r="Z870" s="4"/>
      <c r="AA870" s="4"/>
      <c r="AB870" s="4"/>
      <c r="AC870" s="4"/>
      <c r="AD870" s="4"/>
      <c r="AE870" s="4"/>
      <c r="AF870" s="19"/>
      <c r="AG870" s="4"/>
      <c r="AH870" s="4"/>
      <c r="AI870" s="4"/>
      <c r="AJ870" s="4"/>
      <c r="AK870" s="4"/>
      <c r="AL870" s="62"/>
      <c r="AM870" s="19"/>
      <c r="AN870" s="4"/>
      <c r="AO870" s="4"/>
      <c r="AP870" s="4"/>
      <c r="AQ870" s="63"/>
      <c r="AR870" s="63"/>
      <c r="AS870" s="63"/>
      <c r="AT870" s="63"/>
      <c r="AU870" s="63"/>
      <c r="AV870" s="63"/>
      <c r="AW870" s="4"/>
      <c r="AX870" s="62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</row>
    <row r="871" spans="1:62">
      <c r="A871" s="4"/>
      <c r="B871" s="4"/>
      <c r="C871" s="64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19"/>
      <c r="U871" s="62"/>
      <c r="V871" s="62"/>
      <c r="W871" s="62"/>
      <c r="X871" s="4"/>
      <c r="Y871" s="19"/>
      <c r="Z871" s="4"/>
      <c r="AA871" s="4"/>
      <c r="AB871" s="4"/>
      <c r="AC871" s="4"/>
      <c r="AD871" s="4"/>
      <c r="AE871" s="4"/>
      <c r="AF871" s="19"/>
      <c r="AG871" s="4"/>
      <c r="AH871" s="4"/>
      <c r="AI871" s="4"/>
      <c r="AJ871" s="4"/>
      <c r="AK871" s="4"/>
      <c r="AL871" s="62"/>
      <c r="AM871" s="19"/>
      <c r="AN871" s="4"/>
      <c r="AO871" s="4"/>
      <c r="AP871" s="4"/>
      <c r="AQ871" s="63"/>
      <c r="AR871" s="63"/>
      <c r="AS871" s="63"/>
      <c r="AT871" s="63"/>
      <c r="AU871" s="63"/>
      <c r="AV871" s="63"/>
      <c r="AW871" s="4"/>
      <c r="AX871" s="62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</row>
    <row r="872" spans="1:62">
      <c r="A872" s="4"/>
      <c r="B872" s="4"/>
      <c r="C872" s="64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19"/>
      <c r="U872" s="62"/>
      <c r="V872" s="62"/>
      <c r="W872" s="62"/>
      <c r="X872" s="4"/>
      <c r="Y872" s="19"/>
      <c r="Z872" s="4"/>
      <c r="AA872" s="4"/>
      <c r="AB872" s="4"/>
      <c r="AC872" s="4"/>
      <c r="AD872" s="4"/>
      <c r="AE872" s="4"/>
      <c r="AF872" s="19"/>
      <c r="AG872" s="4"/>
      <c r="AH872" s="4"/>
      <c r="AI872" s="4"/>
      <c r="AJ872" s="4"/>
      <c r="AK872" s="4"/>
      <c r="AL872" s="62"/>
      <c r="AM872" s="19"/>
      <c r="AN872" s="4"/>
      <c r="AO872" s="4"/>
      <c r="AP872" s="4"/>
      <c r="AQ872" s="63"/>
      <c r="AR872" s="63"/>
      <c r="AS872" s="63"/>
      <c r="AT872" s="63"/>
      <c r="AU872" s="63"/>
      <c r="AV872" s="63"/>
      <c r="AW872" s="4"/>
      <c r="AX872" s="62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</row>
    <row r="873" spans="1:62">
      <c r="A873" s="4"/>
      <c r="B873" s="4"/>
      <c r="C873" s="64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19"/>
      <c r="U873" s="62"/>
      <c r="V873" s="62"/>
      <c r="W873" s="62"/>
      <c r="X873" s="4"/>
      <c r="Y873" s="19"/>
      <c r="Z873" s="4"/>
      <c r="AA873" s="4"/>
      <c r="AB873" s="4"/>
      <c r="AC873" s="4"/>
      <c r="AD873" s="4"/>
      <c r="AE873" s="4"/>
      <c r="AF873" s="19"/>
      <c r="AG873" s="4"/>
      <c r="AH873" s="4"/>
      <c r="AI873" s="4"/>
      <c r="AJ873" s="4"/>
      <c r="AK873" s="4"/>
      <c r="AL873" s="62"/>
      <c r="AM873" s="19"/>
      <c r="AN873" s="4"/>
      <c r="AO873" s="4"/>
      <c r="AP873" s="4"/>
      <c r="AQ873" s="63"/>
      <c r="AR873" s="63"/>
      <c r="AS873" s="63"/>
      <c r="AT873" s="63"/>
      <c r="AU873" s="63"/>
      <c r="AV873" s="63"/>
      <c r="AW873" s="4"/>
      <c r="AX873" s="62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</row>
    <row r="874" spans="1:62">
      <c r="A874" s="4"/>
      <c r="B874" s="4"/>
      <c r="C874" s="64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19"/>
      <c r="U874" s="62"/>
      <c r="V874" s="62"/>
      <c r="W874" s="62"/>
      <c r="X874" s="4"/>
      <c r="Y874" s="19"/>
      <c r="Z874" s="4"/>
      <c r="AA874" s="4"/>
      <c r="AB874" s="4"/>
      <c r="AC874" s="4"/>
      <c r="AD874" s="4"/>
      <c r="AE874" s="4"/>
      <c r="AF874" s="19"/>
      <c r="AG874" s="4"/>
      <c r="AH874" s="4"/>
      <c r="AI874" s="4"/>
      <c r="AJ874" s="4"/>
      <c r="AK874" s="4"/>
      <c r="AL874" s="62"/>
      <c r="AM874" s="19"/>
      <c r="AN874" s="4"/>
      <c r="AO874" s="4"/>
      <c r="AP874" s="4"/>
      <c r="AQ874" s="63"/>
      <c r="AR874" s="63"/>
      <c r="AS874" s="63"/>
      <c r="AT874" s="63"/>
      <c r="AU874" s="63"/>
      <c r="AV874" s="63"/>
      <c r="AW874" s="4"/>
      <c r="AX874" s="62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</row>
    <row r="875" spans="1:62">
      <c r="A875" s="4"/>
      <c r="B875" s="4"/>
      <c r="C875" s="64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19"/>
      <c r="U875" s="62"/>
      <c r="V875" s="62"/>
      <c r="W875" s="62"/>
      <c r="X875" s="4"/>
      <c r="Y875" s="19"/>
      <c r="Z875" s="4"/>
      <c r="AA875" s="4"/>
      <c r="AB875" s="4"/>
      <c r="AC875" s="4"/>
      <c r="AD875" s="4"/>
      <c r="AE875" s="4"/>
      <c r="AF875" s="19"/>
      <c r="AG875" s="4"/>
      <c r="AH875" s="4"/>
      <c r="AI875" s="4"/>
      <c r="AJ875" s="4"/>
      <c r="AK875" s="4"/>
      <c r="AL875" s="62"/>
      <c r="AM875" s="19"/>
      <c r="AN875" s="4"/>
      <c r="AO875" s="4"/>
      <c r="AP875" s="4"/>
      <c r="AQ875" s="63"/>
      <c r="AR875" s="63"/>
      <c r="AS875" s="63"/>
      <c r="AT875" s="63"/>
      <c r="AU875" s="63"/>
      <c r="AV875" s="63"/>
      <c r="AW875" s="4"/>
      <c r="AX875" s="62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</row>
    <row r="876" spans="1:62">
      <c r="A876" s="4"/>
      <c r="B876" s="4"/>
      <c r="C876" s="64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19"/>
      <c r="U876" s="62"/>
      <c r="V876" s="62"/>
      <c r="W876" s="62"/>
      <c r="X876" s="4"/>
      <c r="Y876" s="19"/>
      <c r="Z876" s="4"/>
      <c r="AA876" s="4"/>
      <c r="AB876" s="4"/>
      <c r="AC876" s="4"/>
      <c r="AD876" s="4"/>
      <c r="AE876" s="4"/>
      <c r="AF876" s="19"/>
      <c r="AG876" s="4"/>
      <c r="AH876" s="4"/>
      <c r="AI876" s="4"/>
      <c r="AJ876" s="4"/>
      <c r="AK876" s="4"/>
      <c r="AL876" s="62"/>
      <c r="AM876" s="19"/>
      <c r="AN876" s="4"/>
      <c r="AO876" s="4"/>
      <c r="AP876" s="4"/>
      <c r="AQ876" s="63"/>
      <c r="AR876" s="63"/>
      <c r="AS876" s="63"/>
      <c r="AT876" s="63"/>
      <c r="AU876" s="63"/>
      <c r="AV876" s="63"/>
      <c r="AW876" s="4"/>
      <c r="AX876" s="62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</row>
    <row r="877" spans="1:62">
      <c r="A877" s="4"/>
      <c r="B877" s="4"/>
      <c r="C877" s="64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19"/>
      <c r="U877" s="62"/>
      <c r="V877" s="62"/>
      <c r="W877" s="62"/>
      <c r="X877" s="4"/>
      <c r="Y877" s="19"/>
      <c r="Z877" s="4"/>
      <c r="AA877" s="4"/>
      <c r="AB877" s="4"/>
      <c r="AC877" s="4"/>
      <c r="AD877" s="4"/>
      <c r="AE877" s="4"/>
      <c r="AF877" s="19"/>
      <c r="AG877" s="4"/>
      <c r="AH877" s="4"/>
      <c r="AI877" s="4"/>
      <c r="AJ877" s="4"/>
      <c r="AK877" s="4"/>
      <c r="AL877" s="62"/>
      <c r="AM877" s="19"/>
      <c r="AN877" s="4"/>
      <c r="AO877" s="4"/>
      <c r="AP877" s="4"/>
      <c r="AQ877" s="63"/>
      <c r="AR877" s="63"/>
      <c r="AS877" s="63"/>
      <c r="AT877" s="63"/>
      <c r="AU877" s="63"/>
      <c r="AV877" s="63"/>
      <c r="AW877" s="4"/>
      <c r="AX877" s="62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</row>
    <row r="878" spans="1:62">
      <c r="A878" s="4"/>
      <c r="B878" s="4"/>
      <c r="C878" s="64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19"/>
      <c r="U878" s="62"/>
      <c r="V878" s="62"/>
      <c r="W878" s="62"/>
      <c r="X878" s="4"/>
      <c r="Y878" s="19"/>
      <c r="Z878" s="4"/>
      <c r="AA878" s="4"/>
      <c r="AB878" s="4"/>
      <c r="AC878" s="4"/>
      <c r="AD878" s="4"/>
      <c r="AE878" s="4"/>
      <c r="AF878" s="19"/>
      <c r="AG878" s="4"/>
      <c r="AH878" s="4"/>
      <c r="AI878" s="4"/>
      <c r="AJ878" s="4"/>
      <c r="AK878" s="4"/>
      <c r="AL878" s="62"/>
      <c r="AM878" s="19"/>
      <c r="AN878" s="4"/>
      <c r="AO878" s="4"/>
      <c r="AP878" s="4"/>
      <c r="AQ878" s="63"/>
      <c r="AR878" s="63"/>
      <c r="AS878" s="63"/>
      <c r="AT878" s="63"/>
      <c r="AU878" s="63"/>
      <c r="AV878" s="63"/>
      <c r="AW878" s="4"/>
      <c r="AX878" s="62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</row>
    <row r="879" spans="1:62">
      <c r="A879" s="4"/>
      <c r="B879" s="4"/>
      <c r="C879" s="64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19"/>
      <c r="U879" s="62"/>
      <c r="V879" s="62"/>
      <c r="W879" s="62"/>
      <c r="X879" s="4"/>
      <c r="Y879" s="19"/>
      <c r="Z879" s="4"/>
      <c r="AA879" s="4"/>
      <c r="AB879" s="4"/>
      <c r="AC879" s="4"/>
      <c r="AD879" s="4"/>
      <c r="AE879" s="4"/>
      <c r="AF879" s="19"/>
      <c r="AG879" s="4"/>
      <c r="AH879" s="4"/>
      <c r="AI879" s="4"/>
      <c r="AJ879" s="4"/>
      <c r="AK879" s="4"/>
      <c r="AL879" s="62"/>
      <c r="AM879" s="19"/>
      <c r="AN879" s="4"/>
      <c r="AO879" s="4"/>
      <c r="AP879" s="4"/>
      <c r="AQ879" s="63"/>
      <c r="AR879" s="63"/>
      <c r="AS879" s="63"/>
      <c r="AT879" s="63"/>
      <c r="AU879" s="63"/>
      <c r="AV879" s="63"/>
      <c r="AW879" s="4"/>
      <c r="AX879" s="62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</row>
    <row r="880" spans="1:62">
      <c r="A880" s="4"/>
      <c r="B880" s="4"/>
      <c r="C880" s="64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19"/>
      <c r="U880" s="62"/>
      <c r="V880" s="62"/>
      <c r="W880" s="62"/>
      <c r="X880" s="4"/>
      <c r="Y880" s="19"/>
      <c r="Z880" s="4"/>
      <c r="AA880" s="4"/>
      <c r="AB880" s="4"/>
      <c r="AC880" s="4"/>
      <c r="AD880" s="4"/>
      <c r="AE880" s="4"/>
      <c r="AF880" s="19"/>
      <c r="AG880" s="4"/>
      <c r="AH880" s="4"/>
      <c r="AI880" s="4"/>
      <c r="AJ880" s="4"/>
      <c r="AK880" s="4"/>
      <c r="AL880" s="62"/>
      <c r="AM880" s="19"/>
      <c r="AN880" s="4"/>
      <c r="AO880" s="4"/>
      <c r="AP880" s="4"/>
      <c r="AQ880" s="63"/>
      <c r="AR880" s="63"/>
      <c r="AS880" s="63"/>
      <c r="AT880" s="63"/>
      <c r="AU880" s="63"/>
      <c r="AV880" s="63"/>
      <c r="AW880" s="4"/>
      <c r="AX880" s="62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</row>
    <row r="881" spans="1:62">
      <c r="A881" s="4"/>
      <c r="B881" s="4"/>
      <c r="C881" s="64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19"/>
      <c r="U881" s="62"/>
      <c r="V881" s="62"/>
      <c r="W881" s="62"/>
      <c r="X881" s="4"/>
      <c r="Y881" s="19"/>
      <c r="Z881" s="4"/>
      <c r="AA881" s="4"/>
      <c r="AB881" s="4"/>
      <c r="AC881" s="4"/>
      <c r="AD881" s="4"/>
      <c r="AE881" s="4"/>
      <c r="AF881" s="19"/>
      <c r="AG881" s="4"/>
      <c r="AH881" s="4"/>
      <c r="AI881" s="4"/>
      <c r="AJ881" s="4"/>
      <c r="AK881" s="4"/>
      <c r="AL881" s="62"/>
      <c r="AM881" s="19"/>
      <c r="AN881" s="4"/>
      <c r="AO881" s="4"/>
      <c r="AP881" s="4"/>
      <c r="AQ881" s="63"/>
      <c r="AR881" s="63"/>
      <c r="AS881" s="63"/>
      <c r="AT881" s="63"/>
      <c r="AU881" s="63"/>
      <c r="AV881" s="63"/>
      <c r="AW881" s="4"/>
      <c r="AX881" s="62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</row>
    <row r="882" spans="1:62">
      <c r="A882" s="4"/>
      <c r="B882" s="4"/>
      <c r="C882" s="64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19"/>
      <c r="U882" s="62"/>
      <c r="V882" s="62"/>
      <c r="W882" s="62"/>
      <c r="X882" s="4"/>
      <c r="Y882" s="19"/>
      <c r="Z882" s="4"/>
      <c r="AA882" s="4"/>
      <c r="AB882" s="4"/>
      <c r="AC882" s="4"/>
      <c r="AD882" s="4"/>
      <c r="AE882" s="4"/>
      <c r="AF882" s="19"/>
      <c r="AG882" s="4"/>
      <c r="AH882" s="4"/>
      <c r="AI882" s="4"/>
      <c r="AJ882" s="4"/>
      <c r="AK882" s="4"/>
      <c r="AL882" s="62"/>
      <c r="AM882" s="19"/>
      <c r="AN882" s="4"/>
      <c r="AO882" s="4"/>
      <c r="AP882" s="4"/>
      <c r="AQ882" s="63"/>
      <c r="AR882" s="63"/>
      <c r="AS882" s="63"/>
      <c r="AT882" s="63"/>
      <c r="AU882" s="63"/>
      <c r="AV882" s="63"/>
      <c r="AW882" s="4"/>
      <c r="AX882" s="62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</row>
    <row r="883" spans="1:62">
      <c r="A883" s="4"/>
      <c r="B883" s="4"/>
      <c r="C883" s="64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19"/>
      <c r="U883" s="62"/>
      <c r="V883" s="62"/>
      <c r="W883" s="62"/>
      <c r="X883" s="4"/>
      <c r="Y883" s="19"/>
      <c r="Z883" s="4"/>
      <c r="AA883" s="4"/>
      <c r="AB883" s="4"/>
      <c r="AC883" s="4"/>
      <c r="AD883" s="4"/>
      <c r="AE883" s="4"/>
      <c r="AF883" s="19"/>
      <c r="AG883" s="4"/>
      <c r="AH883" s="4"/>
      <c r="AI883" s="4"/>
      <c r="AJ883" s="4"/>
      <c r="AK883" s="4"/>
      <c r="AL883" s="62"/>
      <c r="AM883" s="19"/>
      <c r="AN883" s="4"/>
      <c r="AO883" s="4"/>
      <c r="AP883" s="4"/>
      <c r="AQ883" s="63"/>
      <c r="AR883" s="63"/>
      <c r="AS883" s="63"/>
      <c r="AT883" s="63"/>
      <c r="AU883" s="63"/>
      <c r="AV883" s="63"/>
      <c r="AW883" s="4"/>
      <c r="AX883" s="62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</row>
    <row r="884" spans="1:62">
      <c r="A884" s="4"/>
      <c r="B884" s="4"/>
      <c r="C884" s="64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19"/>
      <c r="U884" s="62"/>
      <c r="V884" s="62"/>
      <c r="W884" s="62"/>
      <c r="X884" s="4"/>
      <c r="Y884" s="19"/>
      <c r="Z884" s="4"/>
      <c r="AA884" s="4"/>
      <c r="AB884" s="4"/>
      <c r="AC884" s="4"/>
      <c r="AD884" s="4"/>
      <c r="AE884" s="4"/>
      <c r="AF884" s="19"/>
      <c r="AG884" s="4"/>
      <c r="AH884" s="4"/>
      <c r="AI884" s="4"/>
      <c r="AJ884" s="4"/>
      <c r="AK884" s="4"/>
      <c r="AL884" s="62"/>
      <c r="AM884" s="19"/>
      <c r="AN884" s="4"/>
      <c r="AO884" s="4"/>
      <c r="AP884" s="4"/>
      <c r="AQ884" s="63"/>
      <c r="AR884" s="63"/>
      <c r="AS884" s="63"/>
      <c r="AT884" s="63"/>
      <c r="AU884" s="63"/>
      <c r="AV884" s="63"/>
      <c r="AW884" s="4"/>
      <c r="AX884" s="62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</row>
    <row r="885" spans="1:62">
      <c r="A885" s="4"/>
      <c r="B885" s="4"/>
      <c r="C885" s="64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19"/>
      <c r="U885" s="62"/>
      <c r="V885" s="62"/>
      <c r="W885" s="62"/>
      <c r="X885" s="4"/>
      <c r="Y885" s="19"/>
      <c r="Z885" s="4"/>
      <c r="AA885" s="4"/>
      <c r="AB885" s="4"/>
      <c r="AC885" s="4"/>
      <c r="AD885" s="4"/>
      <c r="AE885" s="4"/>
      <c r="AF885" s="19"/>
      <c r="AG885" s="4"/>
      <c r="AH885" s="4"/>
      <c r="AI885" s="4"/>
      <c r="AJ885" s="4"/>
      <c r="AK885" s="4"/>
      <c r="AL885" s="62"/>
      <c r="AM885" s="19"/>
      <c r="AN885" s="4"/>
      <c r="AO885" s="4"/>
      <c r="AP885" s="4"/>
      <c r="AQ885" s="63"/>
      <c r="AR885" s="63"/>
      <c r="AS885" s="63"/>
      <c r="AT885" s="63"/>
      <c r="AU885" s="63"/>
      <c r="AV885" s="63"/>
      <c r="AW885" s="4"/>
      <c r="AX885" s="62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</row>
    <row r="886" spans="1:62">
      <c r="A886" s="4"/>
      <c r="B886" s="4"/>
      <c r="C886" s="64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19"/>
      <c r="U886" s="62"/>
      <c r="V886" s="62"/>
      <c r="W886" s="62"/>
      <c r="X886" s="4"/>
      <c r="Y886" s="19"/>
      <c r="Z886" s="4"/>
      <c r="AA886" s="4"/>
      <c r="AB886" s="4"/>
      <c r="AC886" s="4"/>
      <c r="AD886" s="4"/>
      <c r="AE886" s="4"/>
      <c r="AF886" s="19"/>
      <c r="AG886" s="4"/>
      <c r="AH886" s="4"/>
      <c r="AI886" s="4"/>
      <c r="AJ886" s="4"/>
      <c r="AK886" s="4"/>
      <c r="AL886" s="62"/>
      <c r="AM886" s="19"/>
      <c r="AN886" s="4"/>
      <c r="AO886" s="4"/>
      <c r="AP886" s="4"/>
      <c r="AQ886" s="63"/>
      <c r="AR886" s="63"/>
      <c r="AS886" s="63"/>
      <c r="AT886" s="63"/>
      <c r="AU886" s="63"/>
      <c r="AV886" s="63"/>
      <c r="AW886" s="4"/>
      <c r="AX886" s="62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</row>
    <row r="887" spans="1:62">
      <c r="A887" s="4"/>
      <c r="B887" s="4"/>
      <c r="C887" s="64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19"/>
      <c r="U887" s="62"/>
      <c r="V887" s="62"/>
      <c r="W887" s="62"/>
      <c r="X887" s="4"/>
      <c r="Y887" s="19"/>
      <c r="Z887" s="4"/>
      <c r="AA887" s="4"/>
      <c r="AB887" s="4"/>
      <c r="AC887" s="4"/>
      <c r="AD887" s="4"/>
      <c r="AE887" s="4"/>
      <c r="AF887" s="19"/>
      <c r="AG887" s="4"/>
      <c r="AH887" s="4"/>
      <c r="AI887" s="4"/>
      <c r="AJ887" s="4"/>
      <c r="AK887" s="4"/>
      <c r="AL887" s="62"/>
      <c r="AM887" s="19"/>
      <c r="AN887" s="4"/>
      <c r="AO887" s="4"/>
      <c r="AP887" s="4"/>
      <c r="AQ887" s="63"/>
      <c r="AR887" s="63"/>
      <c r="AS887" s="63"/>
      <c r="AT887" s="63"/>
      <c r="AU887" s="63"/>
      <c r="AV887" s="63"/>
      <c r="AW887" s="4"/>
      <c r="AX887" s="62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</row>
    <row r="888" spans="1:62">
      <c r="A888" s="4"/>
      <c r="B888" s="4"/>
      <c r="C888" s="64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19"/>
      <c r="U888" s="62"/>
      <c r="V888" s="62"/>
      <c r="W888" s="62"/>
      <c r="X888" s="4"/>
      <c r="Y888" s="19"/>
      <c r="Z888" s="4"/>
      <c r="AA888" s="4"/>
      <c r="AB888" s="4"/>
      <c r="AC888" s="4"/>
      <c r="AD888" s="4"/>
      <c r="AE888" s="4"/>
      <c r="AF888" s="19"/>
      <c r="AG888" s="4"/>
      <c r="AH888" s="4"/>
      <c r="AI888" s="4"/>
      <c r="AJ888" s="4"/>
      <c r="AK888" s="4"/>
      <c r="AL888" s="62"/>
      <c r="AM888" s="19"/>
      <c r="AN888" s="4"/>
      <c r="AO888" s="4"/>
      <c r="AP888" s="4"/>
      <c r="AQ888" s="63"/>
      <c r="AR888" s="63"/>
      <c r="AS888" s="63"/>
      <c r="AT888" s="63"/>
      <c r="AU888" s="63"/>
      <c r="AV888" s="63"/>
      <c r="AW888" s="4"/>
      <c r="AX888" s="62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</row>
    <row r="889" spans="1:62">
      <c r="A889" s="4"/>
      <c r="B889" s="4"/>
      <c r="C889" s="64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19"/>
      <c r="U889" s="62"/>
      <c r="V889" s="62"/>
      <c r="W889" s="62"/>
      <c r="X889" s="4"/>
      <c r="Y889" s="19"/>
      <c r="Z889" s="4"/>
      <c r="AA889" s="4"/>
      <c r="AB889" s="4"/>
      <c r="AC889" s="4"/>
      <c r="AD889" s="4"/>
      <c r="AE889" s="4"/>
      <c r="AF889" s="19"/>
      <c r="AG889" s="4"/>
      <c r="AH889" s="4"/>
      <c r="AI889" s="4"/>
      <c r="AJ889" s="4"/>
      <c r="AK889" s="4"/>
      <c r="AL889" s="62"/>
      <c r="AM889" s="19"/>
      <c r="AN889" s="4"/>
      <c r="AO889" s="4"/>
      <c r="AP889" s="4"/>
      <c r="AQ889" s="63"/>
      <c r="AR889" s="63"/>
      <c r="AS889" s="63"/>
      <c r="AT889" s="63"/>
      <c r="AU889" s="63"/>
      <c r="AV889" s="63"/>
      <c r="AW889" s="4"/>
      <c r="AX889" s="62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</row>
    <row r="890" spans="1:62">
      <c r="A890" s="4"/>
      <c r="B890" s="4"/>
      <c r="C890" s="64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19"/>
      <c r="U890" s="62"/>
      <c r="V890" s="62"/>
      <c r="W890" s="62"/>
      <c r="X890" s="4"/>
      <c r="Y890" s="19"/>
      <c r="Z890" s="4"/>
      <c r="AA890" s="4"/>
      <c r="AB890" s="4"/>
      <c r="AC890" s="4"/>
      <c r="AD890" s="4"/>
      <c r="AE890" s="4"/>
      <c r="AF890" s="19"/>
      <c r="AG890" s="4"/>
      <c r="AH890" s="4"/>
      <c r="AI890" s="4"/>
      <c r="AJ890" s="4"/>
      <c r="AK890" s="4"/>
      <c r="AL890" s="62"/>
      <c r="AM890" s="19"/>
      <c r="AN890" s="4"/>
      <c r="AO890" s="4"/>
      <c r="AP890" s="4"/>
      <c r="AQ890" s="63"/>
      <c r="AR890" s="63"/>
      <c r="AS890" s="63"/>
      <c r="AT890" s="63"/>
      <c r="AU890" s="63"/>
      <c r="AV890" s="63"/>
      <c r="AW890" s="4"/>
      <c r="AX890" s="62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</row>
    <row r="891" spans="1:62">
      <c r="A891" s="4"/>
      <c r="B891" s="4"/>
      <c r="C891" s="64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19"/>
      <c r="U891" s="62"/>
      <c r="V891" s="62"/>
      <c r="W891" s="62"/>
      <c r="X891" s="4"/>
      <c r="Y891" s="19"/>
      <c r="Z891" s="4"/>
      <c r="AA891" s="4"/>
      <c r="AB891" s="4"/>
      <c r="AC891" s="4"/>
      <c r="AD891" s="4"/>
      <c r="AE891" s="4"/>
      <c r="AF891" s="19"/>
      <c r="AG891" s="4"/>
      <c r="AH891" s="4"/>
      <c r="AI891" s="4"/>
      <c r="AJ891" s="4"/>
      <c r="AK891" s="4"/>
      <c r="AL891" s="62"/>
      <c r="AM891" s="19"/>
      <c r="AN891" s="4"/>
      <c r="AO891" s="4"/>
      <c r="AP891" s="4"/>
      <c r="AQ891" s="63"/>
      <c r="AR891" s="63"/>
      <c r="AS891" s="63"/>
      <c r="AT891" s="63"/>
      <c r="AU891" s="63"/>
      <c r="AV891" s="63"/>
      <c r="AW891" s="4"/>
      <c r="AX891" s="62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</row>
    <row r="892" spans="1:62">
      <c r="A892" s="4"/>
      <c r="B892" s="4"/>
      <c r="C892" s="64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19"/>
      <c r="U892" s="62"/>
      <c r="V892" s="62"/>
      <c r="W892" s="62"/>
      <c r="X892" s="4"/>
      <c r="Y892" s="19"/>
      <c r="Z892" s="4"/>
      <c r="AA892" s="4"/>
      <c r="AB892" s="4"/>
      <c r="AC892" s="4"/>
      <c r="AD892" s="4"/>
      <c r="AE892" s="4"/>
      <c r="AF892" s="19"/>
      <c r="AG892" s="4"/>
      <c r="AH892" s="4"/>
      <c r="AI892" s="4"/>
      <c r="AJ892" s="4"/>
      <c r="AK892" s="4"/>
      <c r="AL892" s="62"/>
      <c r="AM892" s="19"/>
      <c r="AN892" s="4"/>
      <c r="AO892" s="4"/>
      <c r="AP892" s="4"/>
      <c r="AQ892" s="63"/>
      <c r="AR892" s="63"/>
      <c r="AS892" s="63"/>
      <c r="AT892" s="63"/>
      <c r="AU892" s="63"/>
      <c r="AV892" s="63"/>
      <c r="AW892" s="4"/>
      <c r="AX892" s="62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</row>
    <row r="893" spans="1:62">
      <c r="A893" s="4"/>
      <c r="B893" s="4"/>
      <c r="C893" s="64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19"/>
      <c r="U893" s="62"/>
      <c r="V893" s="62"/>
      <c r="W893" s="62"/>
      <c r="X893" s="4"/>
      <c r="Y893" s="19"/>
      <c r="Z893" s="4"/>
      <c r="AA893" s="4"/>
      <c r="AB893" s="4"/>
      <c r="AC893" s="4"/>
      <c r="AD893" s="4"/>
      <c r="AE893" s="4"/>
      <c r="AF893" s="19"/>
      <c r="AG893" s="4"/>
      <c r="AH893" s="4"/>
      <c r="AI893" s="4"/>
      <c r="AJ893" s="4"/>
      <c r="AK893" s="4"/>
      <c r="AL893" s="62"/>
      <c r="AM893" s="19"/>
      <c r="AN893" s="4"/>
      <c r="AO893" s="4"/>
      <c r="AP893" s="4"/>
      <c r="AQ893" s="63"/>
      <c r="AR893" s="63"/>
      <c r="AS893" s="63"/>
      <c r="AT893" s="63"/>
      <c r="AU893" s="63"/>
      <c r="AV893" s="63"/>
      <c r="AW893" s="4"/>
      <c r="AX893" s="62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</row>
    <row r="894" spans="1:62">
      <c r="A894" s="4"/>
      <c r="B894" s="4"/>
      <c r="C894" s="64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19"/>
      <c r="U894" s="62"/>
      <c r="V894" s="62"/>
      <c r="W894" s="62"/>
      <c r="X894" s="4"/>
      <c r="Y894" s="19"/>
      <c r="Z894" s="4"/>
      <c r="AA894" s="4"/>
      <c r="AB894" s="4"/>
      <c r="AC894" s="4"/>
      <c r="AD894" s="4"/>
      <c r="AE894" s="4"/>
      <c r="AF894" s="19"/>
      <c r="AG894" s="4"/>
      <c r="AH894" s="4"/>
      <c r="AI894" s="4"/>
      <c r="AJ894" s="4"/>
      <c r="AK894" s="4"/>
      <c r="AL894" s="62"/>
      <c r="AM894" s="19"/>
      <c r="AN894" s="4"/>
      <c r="AO894" s="4"/>
      <c r="AP894" s="4"/>
      <c r="AQ894" s="63"/>
      <c r="AR894" s="63"/>
      <c r="AS894" s="63"/>
      <c r="AT894" s="63"/>
      <c r="AU894" s="63"/>
      <c r="AV894" s="63"/>
      <c r="AW894" s="4"/>
      <c r="AX894" s="62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</row>
    <row r="895" spans="1:62">
      <c r="A895" s="4"/>
      <c r="B895" s="4"/>
      <c r="C895" s="64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19"/>
      <c r="U895" s="62"/>
      <c r="V895" s="62"/>
      <c r="W895" s="62"/>
      <c r="X895" s="4"/>
      <c r="Y895" s="19"/>
      <c r="Z895" s="4"/>
      <c r="AA895" s="4"/>
      <c r="AB895" s="4"/>
      <c r="AC895" s="4"/>
      <c r="AD895" s="4"/>
      <c r="AE895" s="4"/>
      <c r="AF895" s="19"/>
      <c r="AG895" s="4"/>
      <c r="AH895" s="4"/>
      <c r="AI895" s="4"/>
      <c r="AJ895" s="4"/>
      <c r="AK895" s="4"/>
      <c r="AL895" s="62"/>
      <c r="AM895" s="19"/>
      <c r="AN895" s="4"/>
      <c r="AO895" s="4"/>
      <c r="AP895" s="4"/>
      <c r="AQ895" s="63"/>
      <c r="AR895" s="63"/>
      <c r="AS895" s="63"/>
      <c r="AT895" s="63"/>
      <c r="AU895" s="63"/>
      <c r="AV895" s="63"/>
      <c r="AW895" s="4"/>
      <c r="AX895" s="62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</row>
    <row r="896" spans="1:62">
      <c r="A896" s="4"/>
      <c r="B896" s="4"/>
      <c r="C896" s="64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19"/>
      <c r="U896" s="62"/>
      <c r="V896" s="62"/>
      <c r="W896" s="62"/>
      <c r="X896" s="4"/>
      <c r="Y896" s="19"/>
      <c r="Z896" s="4"/>
      <c r="AA896" s="4"/>
      <c r="AB896" s="4"/>
      <c r="AC896" s="4"/>
      <c r="AD896" s="4"/>
      <c r="AE896" s="4"/>
      <c r="AF896" s="19"/>
      <c r="AG896" s="4"/>
      <c r="AH896" s="4"/>
      <c r="AI896" s="4"/>
      <c r="AJ896" s="4"/>
      <c r="AK896" s="4"/>
      <c r="AL896" s="62"/>
      <c r="AM896" s="19"/>
      <c r="AN896" s="4"/>
      <c r="AO896" s="4"/>
      <c r="AP896" s="4"/>
      <c r="AQ896" s="63"/>
      <c r="AR896" s="63"/>
      <c r="AS896" s="63"/>
      <c r="AT896" s="63"/>
      <c r="AU896" s="63"/>
      <c r="AV896" s="63"/>
      <c r="AW896" s="4"/>
      <c r="AX896" s="62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</row>
    <row r="897" spans="1:62">
      <c r="A897" s="4"/>
      <c r="B897" s="4"/>
      <c r="C897" s="64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19"/>
      <c r="U897" s="62"/>
      <c r="V897" s="62"/>
      <c r="W897" s="62"/>
      <c r="X897" s="4"/>
      <c r="Y897" s="19"/>
      <c r="Z897" s="4"/>
      <c r="AA897" s="4"/>
      <c r="AB897" s="4"/>
      <c r="AC897" s="4"/>
      <c r="AD897" s="4"/>
      <c r="AE897" s="4"/>
      <c r="AF897" s="19"/>
      <c r="AG897" s="4"/>
      <c r="AH897" s="4"/>
      <c r="AI897" s="4"/>
      <c r="AJ897" s="4"/>
      <c r="AK897" s="4"/>
      <c r="AL897" s="62"/>
      <c r="AM897" s="19"/>
      <c r="AN897" s="4"/>
      <c r="AO897" s="4"/>
      <c r="AP897" s="4"/>
      <c r="AQ897" s="63"/>
      <c r="AR897" s="63"/>
      <c r="AS897" s="63"/>
      <c r="AT897" s="63"/>
      <c r="AU897" s="63"/>
      <c r="AV897" s="63"/>
      <c r="AW897" s="4"/>
      <c r="AX897" s="62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</row>
    <row r="898" spans="1:62">
      <c r="A898" s="4"/>
      <c r="B898" s="4"/>
      <c r="C898" s="64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19"/>
      <c r="U898" s="62"/>
      <c r="V898" s="62"/>
      <c r="W898" s="62"/>
      <c r="X898" s="4"/>
      <c r="Y898" s="19"/>
      <c r="Z898" s="4"/>
      <c r="AA898" s="4"/>
      <c r="AB898" s="4"/>
      <c r="AC898" s="4"/>
      <c r="AD898" s="4"/>
      <c r="AE898" s="4"/>
      <c r="AF898" s="19"/>
      <c r="AG898" s="4"/>
      <c r="AH898" s="4"/>
      <c r="AI898" s="4"/>
      <c r="AJ898" s="4"/>
      <c r="AK898" s="4"/>
      <c r="AL898" s="62"/>
      <c r="AM898" s="19"/>
      <c r="AN898" s="4"/>
      <c r="AO898" s="4"/>
      <c r="AP898" s="4"/>
      <c r="AQ898" s="63"/>
      <c r="AR898" s="63"/>
      <c r="AS898" s="63"/>
      <c r="AT898" s="63"/>
      <c r="AU898" s="63"/>
      <c r="AV898" s="63"/>
      <c r="AW898" s="4"/>
      <c r="AX898" s="62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</row>
    <row r="899" spans="1:62">
      <c r="A899" s="4"/>
      <c r="B899" s="4"/>
      <c r="C899" s="64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19"/>
      <c r="U899" s="62"/>
      <c r="V899" s="62"/>
      <c r="W899" s="62"/>
      <c r="X899" s="4"/>
      <c r="Y899" s="19"/>
      <c r="Z899" s="4"/>
      <c r="AA899" s="4"/>
      <c r="AB899" s="4"/>
      <c r="AC899" s="4"/>
      <c r="AD899" s="4"/>
      <c r="AE899" s="4"/>
      <c r="AF899" s="19"/>
      <c r="AG899" s="4"/>
      <c r="AH899" s="4"/>
      <c r="AI899" s="4"/>
      <c r="AJ899" s="4"/>
      <c r="AK899" s="4"/>
      <c r="AL899" s="62"/>
      <c r="AM899" s="19"/>
      <c r="AN899" s="4"/>
      <c r="AO899" s="4"/>
      <c r="AP899" s="4"/>
      <c r="AQ899" s="63"/>
      <c r="AR899" s="63"/>
      <c r="AS899" s="63"/>
      <c r="AT899" s="63"/>
      <c r="AU899" s="63"/>
      <c r="AV899" s="63"/>
      <c r="AW899" s="4"/>
      <c r="AX899" s="62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</row>
    <row r="900" spans="1:62">
      <c r="A900" s="4"/>
      <c r="B900" s="4"/>
      <c r="C900" s="64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19"/>
      <c r="U900" s="62"/>
      <c r="V900" s="62"/>
      <c r="W900" s="62"/>
      <c r="X900" s="4"/>
      <c r="Y900" s="19"/>
      <c r="Z900" s="4"/>
      <c r="AA900" s="4"/>
      <c r="AB900" s="4"/>
      <c r="AC900" s="4"/>
      <c r="AD900" s="4"/>
      <c r="AE900" s="4"/>
      <c r="AF900" s="19"/>
      <c r="AG900" s="4"/>
      <c r="AH900" s="4"/>
      <c r="AI900" s="4"/>
      <c r="AJ900" s="4"/>
      <c r="AK900" s="4"/>
      <c r="AL900" s="62"/>
      <c r="AM900" s="19"/>
      <c r="AN900" s="4"/>
      <c r="AO900" s="4"/>
      <c r="AP900" s="4"/>
      <c r="AQ900" s="63"/>
      <c r="AR900" s="63"/>
      <c r="AS900" s="63"/>
      <c r="AT900" s="63"/>
      <c r="AU900" s="63"/>
      <c r="AV900" s="63"/>
      <c r="AW900" s="4"/>
      <c r="AX900" s="62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</row>
    <row r="901" spans="1:62">
      <c r="A901" s="4"/>
      <c r="B901" s="4"/>
      <c r="C901" s="64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19"/>
      <c r="U901" s="62"/>
      <c r="V901" s="62"/>
      <c r="W901" s="62"/>
      <c r="X901" s="4"/>
      <c r="Y901" s="19"/>
      <c r="Z901" s="4"/>
      <c r="AA901" s="4"/>
      <c r="AB901" s="4"/>
      <c r="AC901" s="4"/>
      <c r="AD901" s="4"/>
      <c r="AE901" s="4"/>
      <c r="AF901" s="19"/>
      <c r="AG901" s="4"/>
      <c r="AH901" s="4"/>
      <c r="AI901" s="4"/>
      <c r="AJ901" s="4"/>
      <c r="AK901" s="4"/>
      <c r="AL901" s="62"/>
      <c r="AM901" s="19"/>
      <c r="AN901" s="4"/>
      <c r="AO901" s="4"/>
      <c r="AP901" s="4"/>
      <c r="AQ901" s="63"/>
      <c r="AR901" s="63"/>
      <c r="AS901" s="63"/>
      <c r="AT901" s="63"/>
      <c r="AU901" s="63"/>
      <c r="AV901" s="63"/>
      <c r="AW901" s="4"/>
      <c r="AX901" s="62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</row>
    <row r="902" spans="1:62">
      <c r="A902" s="4"/>
      <c r="B902" s="4"/>
      <c r="C902" s="64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19"/>
      <c r="U902" s="62"/>
      <c r="V902" s="62"/>
      <c r="W902" s="62"/>
      <c r="X902" s="4"/>
      <c r="Y902" s="19"/>
      <c r="Z902" s="4"/>
      <c r="AA902" s="4"/>
      <c r="AB902" s="4"/>
      <c r="AC902" s="4"/>
      <c r="AD902" s="4"/>
      <c r="AE902" s="4"/>
      <c r="AF902" s="19"/>
      <c r="AG902" s="4"/>
      <c r="AH902" s="4"/>
      <c r="AI902" s="4"/>
      <c r="AJ902" s="4"/>
      <c r="AK902" s="4"/>
      <c r="AL902" s="62"/>
      <c r="AM902" s="19"/>
      <c r="AN902" s="4"/>
      <c r="AO902" s="4"/>
      <c r="AP902" s="4"/>
      <c r="AQ902" s="63"/>
      <c r="AR902" s="63"/>
      <c r="AS902" s="63"/>
      <c r="AT902" s="63"/>
      <c r="AU902" s="63"/>
      <c r="AV902" s="63"/>
      <c r="AW902" s="4"/>
      <c r="AX902" s="62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</row>
    <row r="903" spans="1:62">
      <c r="A903" s="4"/>
      <c r="B903" s="4"/>
      <c r="C903" s="64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19"/>
      <c r="U903" s="62"/>
      <c r="V903" s="62"/>
      <c r="W903" s="62"/>
      <c r="X903" s="4"/>
      <c r="Y903" s="19"/>
      <c r="Z903" s="4"/>
      <c r="AA903" s="4"/>
      <c r="AB903" s="4"/>
      <c r="AC903" s="4"/>
      <c r="AD903" s="4"/>
      <c r="AE903" s="4"/>
      <c r="AF903" s="19"/>
      <c r="AG903" s="4"/>
      <c r="AH903" s="4"/>
      <c r="AI903" s="4"/>
      <c r="AJ903" s="4"/>
      <c r="AK903" s="4"/>
      <c r="AL903" s="62"/>
      <c r="AM903" s="19"/>
      <c r="AN903" s="4"/>
      <c r="AO903" s="4"/>
      <c r="AP903" s="4"/>
      <c r="AQ903" s="63"/>
      <c r="AR903" s="63"/>
      <c r="AS903" s="63"/>
      <c r="AT903" s="63"/>
      <c r="AU903" s="63"/>
      <c r="AV903" s="63"/>
      <c r="AW903" s="4"/>
      <c r="AX903" s="62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</row>
    <row r="904" spans="1:62">
      <c r="A904" s="4"/>
      <c r="B904" s="4"/>
      <c r="C904" s="64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19"/>
      <c r="U904" s="62"/>
      <c r="V904" s="62"/>
      <c r="W904" s="62"/>
      <c r="X904" s="4"/>
      <c r="Y904" s="19"/>
      <c r="Z904" s="4"/>
      <c r="AA904" s="4"/>
      <c r="AB904" s="4"/>
      <c r="AC904" s="4"/>
      <c r="AD904" s="4"/>
      <c r="AE904" s="4"/>
      <c r="AF904" s="19"/>
      <c r="AG904" s="4"/>
      <c r="AH904" s="4"/>
      <c r="AI904" s="4"/>
      <c r="AJ904" s="4"/>
      <c r="AK904" s="4"/>
      <c r="AL904" s="62"/>
      <c r="AM904" s="19"/>
      <c r="AN904" s="4"/>
      <c r="AO904" s="4"/>
      <c r="AP904" s="4"/>
      <c r="AQ904" s="63"/>
      <c r="AR904" s="63"/>
      <c r="AS904" s="63"/>
      <c r="AT904" s="63"/>
      <c r="AU904" s="63"/>
      <c r="AV904" s="63"/>
      <c r="AW904" s="4"/>
      <c r="AX904" s="62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</row>
    <row r="905" spans="1:62">
      <c r="A905" s="4"/>
      <c r="B905" s="4"/>
      <c r="C905" s="64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19"/>
      <c r="U905" s="62"/>
      <c r="V905" s="62"/>
      <c r="W905" s="62"/>
      <c r="X905" s="4"/>
      <c r="Y905" s="19"/>
      <c r="Z905" s="4"/>
      <c r="AA905" s="4"/>
      <c r="AB905" s="4"/>
      <c r="AC905" s="4"/>
      <c r="AD905" s="4"/>
      <c r="AE905" s="4"/>
      <c r="AF905" s="19"/>
      <c r="AG905" s="4"/>
      <c r="AH905" s="4"/>
      <c r="AI905" s="4"/>
      <c r="AJ905" s="4"/>
      <c r="AK905" s="4"/>
      <c r="AL905" s="62"/>
      <c r="AM905" s="19"/>
      <c r="AN905" s="4"/>
      <c r="AO905" s="4"/>
      <c r="AP905" s="4"/>
      <c r="AQ905" s="63"/>
      <c r="AR905" s="63"/>
      <c r="AS905" s="63"/>
      <c r="AT905" s="63"/>
      <c r="AU905" s="63"/>
      <c r="AV905" s="63"/>
      <c r="AW905" s="4"/>
      <c r="AX905" s="62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</row>
    <row r="906" spans="1:62">
      <c r="A906" s="4"/>
      <c r="B906" s="4"/>
      <c r="C906" s="64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19"/>
      <c r="U906" s="62"/>
      <c r="V906" s="62"/>
      <c r="W906" s="62"/>
      <c r="X906" s="4"/>
      <c r="Y906" s="19"/>
      <c r="Z906" s="4"/>
      <c r="AA906" s="4"/>
      <c r="AB906" s="4"/>
      <c r="AC906" s="4"/>
      <c r="AD906" s="4"/>
      <c r="AE906" s="4"/>
      <c r="AF906" s="19"/>
      <c r="AG906" s="4"/>
      <c r="AH906" s="4"/>
      <c r="AI906" s="4"/>
      <c r="AJ906" s="4"/>
      <c r="AK906" s="4"/>
      <c r="AL906" s="62"/>
      <c r="AM906" s="19"/>
      <c r="AN906" s="4"/>
      <c r="AO906" s="4"/>
      <c r="AP906" s="4"/>
      <c r="AQ906" s="63"/>
      <c r="AR906" s="63"/>
      <c r="AS906" s="63"/>
      <c r="AT906" s="63"/>
      <c r="AU906" s="63"/>
      <c r="AV906" s="63"/>
      <c r="AW906" s="4"/>
      <c r="AX906" s="62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</row>
    <row r="907" spans="1:62">
      <c r="A907" s="4"/>
      <c r="B907" s="4"/>
      <c r="C907" s="64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19"/>
      <c r="U907" s="62"/>
      <c r="V907" s="62"/>
      <c r="W907" s="62"/>
      <c r="X907" s="4"/>
      <c r="Y907" s="19"/>
      <c r="Z907" s="4"/>
      <c r="AA907" s="4"/>
      <c r="AB907" s="4"/>
      <c r="AC907" s="4"/>
      <c r="AD907" s="4"/>
      <c r="AE907" s="4"/>
      <c r="AF907" s="19"/>
      <c r="AG907" s="4"/>
      <c r="AH907" s="4"/>
      <c r="AI907" s="4"/>
      <c r="AJ907" s="4"/>
      <c r="AK907" s="4"/>
      <c r="AL907" s="62"/>
      <c r="AM907" s="19"/>
      <c r="AN907" s="4"/>
      <c r="AO907" s="4"/>
      <c r="AP907" s="4"/>
      <c r="AQ907" s="63"/>
      <c r="AR907" s="63"/>
      <c r="AS907" s="63"/>
      <c r="AT907" s="63"/>
      <c r="AU907" s="63"/>
      <c r="AV907" s="63"/>
      <c r="AW907" s="4"/>
      <c r="AX907" s="62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</row>
    <row r="908" spans="1:62">
      <c r="A908" s="4"/>
      <c r="B908" s="4"/>
      <c r="C908" s="64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19"/>
      <c r="U908" s="62"/>
      <c r="V908" s="62"/>
      <c r="W908" s="62"/>
      <c r="X908" s="4"/>
      <c r="Y908" s="19"/>
      <c r="Z908" s="4"/>
      <c r="AA908" s="4"/>
      <c r="AB908" s="4"/>
      <c r="AC908" s="4"/>
      <c r="AD908" s="4"/>
      <c r="AE908" s="4"/>
      <c r="AF908" s="19"/>
      <c r="AG908" s="4"/>
      <c r="AH908" s="4"/>
      <c r="AI908" s="4"/>
      <c r="AJ908" s="4"/>
      <c r="AK908" s="4"/>
      <c r="AL908" s="62"/>
      <c r="AM908" s="19"/>
      <c r="AN908" s="4"/>
      <c r="AO908" s="4"/>
      <c r="AP908" s="4"/>
      <c r="AQ908" s="63"/>
      <c r="AR908" s="63"/>
      <c r="AS908" s="63"/>
      <c r="AT908" s="63"/>
      <c r="AU908" s="63"/>
      <c r="AV908" s="63"/>
      <c r="AW908" s="4"/>
      <c r="AX908" s="62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</row>
    <row r="909" spans="1:62">
      <c r="A909" s="4"/>
      <c r="B909" s="4"/>
      <c r="C909" s="64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19"/>
      <c r="U909" s="62"/>
      <c r="V909" s="62"/>
      <c r="W909" s="62"/>
      <c r="X909" s="4"/>
      <c r="Y909" s="19"/>
      <c r="Z909" s="4"/>
      <c r="AA909" s="4"/>
      <c r="AB909" s="4"/>
      <c r="AC909" s="4"/>
      <c r="AD909" s="4"/>
      <c r="AE909" s="4"/>
      <c r="AF909" s="19"/>
      <c r="AG909" s="4"/>
      <c r="AH909" s="4"/>
      <c r="AI909" s="4"/>
      <c r="AJ909" s="4"/>
      <c r="AK909" s="4"/>
      <c r="AL909" s="62"/>
      <c r="AM909" s="19"/>
      <c r="AN909" s="4"/>
      <c r="AO909" s="4"/>
      <c r="AP909" s="4"/>
      <c r="AQ909" s="63"/>
      <c r="AR909" s="63"/>
      <c r="AS909" s="63"/>
      <c r="AT909" s="63"/>
      <c r="AU909" s="63"/>
      <c r="AV909" s="63"/>
      <c r="AW909" s="4"/>
      <c r="AX909" s="62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</row>
    <row r="910" spans="1:62">
      <c r="A910" s="4"/>
      <c r="B910" s="4"/>
      <c r="C910" s="64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19"/>
      <c r="U910" s="62"/>
      <c r="V910" s="62"/>
      <c r="W910" s="62"/>
      <c r="X910" s="4"/>
      <c r="Y910" s="19"/>
      <c r="Z910" s="4"/>
      <c r="AA910" s="4"/>
      <c r="AB910" s="4"/>
      <c r="AC910" s="4"/>
      <c r="AD910" s="4"/>
      <c r="AE910" s="4"/>
      <c r="AF910" s="19"/>
      <c r="AG910" s="4"/>
      <c r="AH910" s="4"/>
      <c r="AI910" s="4"/>
      <c r="AJ910" s="4"/>
      <c r="AK910" s="4"/>
      <c r="AL910" s="62"/>
      <c r="AM910" s="19"/>
      <c r="AN910" s="4"/>
      <c r="AO910" s="4"/>
      <c r="AP910" s="4"/>
      <c r="AQ910" s="63"/>
      <c r="AR910" s="63"/>
      <c r="AS910" s="63"/>
      <c r="AT910" s="63"/>
      <c r="AU910" s="63"/>
      <c r="AV910" s="63"/>
      <c r="AW910" s="4"/>
      <c r="AX910" s="62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</row>
    <row r="911" spans="1:62">
      <c r="A911" s="4"/>
      <c r="B911" s="4"/>
      <c r="C911" s="64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19"/>
      <c r="U911" s="62"/>
      <c r="V911" s="62"/>
      <c r="W911" s="62"/>
      <c r="X911" s="4"/>
      <c r="Y911" s="19"/>
      <c r="Z911" s="4"/>
      <c r="AA911" s="4"/>
      <c r="AB911" s="4"/>
      <c r="AC911" s="4"/>
      <c r="AD911" s="4"/>
      <c r="AE911" s="4"/>
      <c r="AF911" s="19"/>
      <c r="AG911" s="4"/>
      <c r="AH911" s="4"/>
      <c r="AI911" s="4"/>
      <c r="AJ911" s="4"/>
      <c r="AK911" s="4"/>
      <c r="AL911" s="62"/>
      <c r="AM911" s="19"/>
      <c r="AN911" s="4"/>
      <c r="AO911" s="4"/>
      <c r="AP911" s="4"/>
      <c r="AQ911" s="63"/>
      <c r="AR911" s="63"/>
      <c r="AS911" s="63"/>
      <c r="AT911" s="63"/>
      <c r="AU911" s="63"/>
      <c r="AV911" s="63"/>
      <c r="AW911" s="4"/>
      <c r="AX911" s="62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</row>
    <row r="912" spans="1:62">
      <c r="A912" s="4"/>
      <c r="B912" s="4"/>
      <c r="C912" s="64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19"/>
      <c r="U912" s="62"/>
      <c r="V912" s="62"/>
      <c r="W912" s="62"/>
      <c r="X912" s="4"/>
      <c r="Y912" s="19"/>
      <c r="Z912" s="4"/>
      <c r="AA912" s="4"/>
      <c r="AB912" s="4"/>
      <c r="AC912" s="4"/>
      <c r="AD912" s="4"/>
      <c r="AE912" s="4"/>
      <c r="AF912" s="19"/>
      <c r="AG912" s="4"/>
      <c r="AH912" s="4"/>
      <c r="AI912" s="4"/>
      <c r="AJ912" s="4"/>
      <c r="AK912" s="4"/>
      <c r="AL912" s="62"/>
      <c r="AM912" s="19"/>
      <c r="AN912" s="4"/>
      <c r="AO912" s="4"/>
      <c r="AP912" s="4"/>
      <c r="AQ912" s="63"/>
      <c r="AR912" s="63"/>
      <c r="AS912" s="63"/>
      <c r="AT912" s="63"/>
      <c r="AU912" s="63"/>
      <c r="AV912" s="63"/>
      <c r="AW912" s="4"/>
      <c r="AX912" s="62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</row>
    <row r="913" spans="1:62">
      <c r="A913" s="4"/>
      <c r="B913" s="4"/>
      <c r="C913" s="64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19"/>
      <c r="U913" s="62"/>
      <c r="V913" s="62"/>
      <c r="W913" s="62"/>
      <c r="X913" s="4"/>
      <c r="Y913" s="19"/>
      <c r="Z913" s="4"/>
      <c r="AA913" s="4"/>
      <c r="AB913" s="4"/>
      <c r="AC913" s="4"/>
      <c r="AD913" s="4"/>
      <c r="AE913" s="4"/>
      <c r="AF913" s="19"/>
      <c r="AG913" s="4"/>
      <c r="AH913" s="4"/>
      <c r="AI913" s="4"/>
      <c r="AJ913" s="4"/>
      <c r="AK913" s="4"/>
      <c r="AL913" s="62"/>
      <c r="AM913" s="19"/>
      <c r="AN913" s="4"/>
      <c r="AO913" s="4"/>
      <c r="AP913" s="4"/>
      <c r="AQ913" s="63"/>
      <c r="AR913" s="63"/>
      <c r="AS913" s="63"/>
      <c r="AT913" s="63"/>
      <c r="AU913" s="63"/>
      <c r="AV913" s="63"/>
      <c r="AW913" s="4"/>
      <c r="AX913" s="62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</row>
    <row r="914" spans="1:62">
      <c r="A914" s="4"/>
      <c r="B914" s="4"/>
      <c r="C914" s="64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19"/>
      <c r="U914" s="62"/>
      <c r="V914" s="62"/>
      <c r="W914" s="62"/>
      <c r="X914" s="4"/>
      <c r="Y914" s="19"/>
      <c r="Z914" s="4"/>
      <c r="AA914" s="4"/>
      <c r="AB914" s="4"/>
      <c r="AC914" s="4"/>
      <c r="AD914" s="4"/>
      <c r="AE914" s="4"/>
      <c r="AF914" s="19"/>
      <c r="AG914" s="4"/>
      <c r="AH914" s="4"/>
      <c r="AI914" s="4"/>
      <c r="AJ914" s="4"/>
      <c r="AK914" s="4"/>
      <c r="AL914" s="62"/>
      <c r="AM914" s="19"/>
      <c r="AN914" s="4"/>
      <c r="AO914" s="4"/>
      <c r="AP914" s="4"/>
      <c r="AQ914" s="63"/>
      <c r="AR914" s="63"/>
      <c r="AS914" s="63"/>
      <c r="AT914" s="63"/>
      <c r="AU914" s="63"/>
      <c r="AV914" s="63"/>
      <c r="AW914" s="4"/>
      <c r="AX914" s="62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</row>
    <row r="915" spans="1:62">
      <c r="A915" s="4"/>
      <c r="B915" s="4"/>
      <c r="C915" s="64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19"/>
      <c r="U915" s="62"/>
      <c r="V915" s="62"/>
      <c r="W915" s="62"/>
      <c r="X915" s="4"/>
      <c r="Y915" s="19"/>
      <c r="Z915" s="4"/>
      <c r="AA915" s="4"/>
      <c r="AB915" s="4"/>
      <c r="AC915" s="4"/>
      <c r="AD915" s="4"/>
      <c r="AE915" s="4"/>
      <c r="AF915" s="19"/>
      <c r="AG915" s="4"/>
      <c r="AH915" s="4"/>
      <c r="AI915" s="4"/>
      <c r="AJ915" s="4"/>
      <c r="AK915" s="4"/>
      <c r="AL915" s="62"/>
      <c r="AM915" s="19"/>
      <c r="AN915" s="4"/>
      <c r="AO915" s="4"/>
      <c r="AP915" s="4"/>
      <c r="AQ915" s="63"/>
      <c r="AR915" s="63"/>
      <c r="AS915" s="63"/>
      <c r="AT915" s="63"/>
      <c r="AU915" s="63"/>
      <c r="AV915" s="63"/>
      <c r="AW915" s="4"/>
      <c r="AX915" s="62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</row>
    <row r="916" spans="1:62">
      <c r="A916" s="4"/>
      <c r="B916" s="4"/>
      <c r="C916" s="64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19"/>
      <c r="U916" s="62"/>
      <c r="V916" s="62"/>
      <c r="W916" s="62"/>
      <c r="X916" s="4"/>
      <c r="Y916" s="19"/>
      <c r="Z916" s="4"/>
      <c r="AA916" s="4"/>
      <c r="AB916" s="4"/>
      <c r="AC916" s="4"/>
      <c r="AD916" s="4"/>
      <c r="AE916" s="4"/>
      <c r="AF916" s="19"/>
      <c r="AG916" s="4"/>
      <c r="AH916" s="4"/>
      <c r="AI916" s="4"/>
      <c r="AJ916" s="4"/>
      <c r="AK916" s="4"/>
      <c r="AL916" s="62"/>
      <c r="AM916" s="19"/>
      <c r="AN916" s="4"/>
      <c r="AO916" s="4"/>
      <c r="AP916" s="4"/>
      <c r="AQ916" s="63"/>
      <c r="AR916" s="63"/>
      <c r="AS916" s="63"/>
      <c r="AT916" s="63"/>
      <c r="AU916" s="63"/>
      <c r="AV916" s="63"/>
      <c r="AW916" s="4"/>
      <c r="AX916" s="62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</row>
    <row r="917" spans="1:62">
      <c r="A917" s="4"/>
      <c r="B917" s="4"/>
      <c r="C917" s="64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19"/>
      <c r="U917" s="62"/>
      <c r="V917" s="62"/>
      <c r="W917" s="62"/>
      <c r="X917" s="4"/>
      <c r="Y917" s="19"/>
      <c r="Z917" s="4"/>
      <c r="AA917" s="4"/>
      <c r="AB917" s="4"/>
      <c r="AC917" s="4"/>
      <c r="AD917" s="4"/>
      <c r="AE917" s="4"/>
      <c r="AF917" s="19"/>
      <c r="AG917" s="4"/>
      <c r="AH917" s="4"/>
      <c r="AI917" s="4"/>
      <c r="AJ917" s="4"/>
      <c r="AK917" s="4"/>
      <c r="AL917" s="62"/>
      <c r="AM917" s="19"/>
      <c r="AN917" s="4"/>
      <c r="AO917" s="4"/>
      <c r="AP917" s="4"/>
      <c r="AQ917" s="63"/>
      <c r="AR917" s="63"/>
      <c r="AS917" s="63"/>
      <c r="AT917" s="63"/>
      <c r="AU917" s="63"/>
      <c r="AV917" s="63"/>
      <c r="AW917" s="4"/>
      <c r="AX917" s="62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</row>
    <row r="918" spans="1:62">
      <c r="A918" s="4"/>
      <c r="B918" s="4"/>
      <c r="C918" s="64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19"/>
      <c r="U918" s="62"/>
      <c r="V918" s="62"/>
      <c r="W918" s="62"/>
      <c r="X918" s="4"/>
      <c r="Y918" s="19"/>
      <c r="Z918" s="4"/>
      <c r="AA918" s="4"/>
      <c r="AB918" s="4"/>
      <c r="AC918" s="4"/>
      <c r="AD918" s="4"/>
      <c r="AE918" s="4"/>
      <c r="AF918" s="19"/>
      <c r="AG918" s="4"/>
      <c r="AH918" s="4"/>
      <c r="AI918" s="4"/>
      <c r="AJ918" s="4"/>
      <c r="AK918" s="4"/>
      <c r="AL918" s="62"/>
      <c r="AM918" s="19"/>
      <c r="AN918" s="4"/>
      <c r="AO918" s="4"/>
      <c r="AP918" s="4"/>
      <c r="AQ918" s="63"/>
      <c r="AR918" s="63"/>
      <c r="AS918" s="63"/>
      <c r="AT918" s="63"/>
      <c r="AU918" s="63"/>
      <c r="AV918" s="63"/>
      <c r="AW918" s="4"/>
      <c r="AX918" s="62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</row>
    <row r="919" spans="1:62">
      <c r="A919" s="4"/>
      <c r="B919" s="4"/>
      <c r="C919" s="64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19"/>
      <c r="U919" s="62"/>
      <c r="V919" s="62"/>
      <c r="W919" s="62"/>
      <c r="X919" s="4"/>
      <c r="Y919" s="19"/>
      <c r="Z919" s="4"/>
      <c r="AA919" s="4"/>
      <c r="AB919" s="4"/>
      <c r="AC919" s="4"/>
      <c r="AD919" s="4"/>
      <c r="AE919" s="4"/>
      <c r="AF919" s="19"/>
      <c r="AG919" s="4"/>
      <c r="AH919" s="4"/>
      <c r="AI919" s="4"/>
      <c r="AJ919" s="4"/>
      <c r="AK919" s="4"/>
      <c r="AL919" s="62"/>
      <c r="AM919" s="19"/>
      <c r="AN919" s="4"/>
      <c r="AO919" s="4"/>
      <c r="AP919" s="4"/>
      <c r="AQ919" s="63"/>
      <c r="AR919" s="63"/>
      <c r="AS919" s="63"/>
      <c r="AT919" s="63"/>
      <c r="AU919" s="63"/>
      <c r="AV919" s="63"/>
      <c r="AW919" s="4"/>
      <c r="AX919" s="62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</row>
    <row r="920" spans="1:62">
      <c r="A920" s="4"/>
      <c r="B920" s="4"/>
      <c r="C920" s="64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19"/>
      <c r="U920" s="62"/>
      <c r="V920" s="62"/>
      <c r="W920" s="62"/>
      <c r="X920" s="4"/>
      <c r="Y920" s="19"/>
      <c r="Z920" s="4"/>
      <c r="AA920" s="4"/>
      <c r="AB920" s="4"/>
      <c r="AC920" s="4"/>
      <c r="AD920" s="4"/>
      <c r="AE920" s="4"/>
      <c r="AF920" s="19"/>
      <c r="AG920" s="4"/>
      <c r="AH920" s="4"/>
      <c r="AI920" s="4"/>
      <c r="AJ920" s="4"/>
      <c r="AK920" s="4"/>
      <c r="AL920" s="62"/>
      <c r="AM920" s="19"/>
      <c r="AN920" s="4"/>
      <c r="AO920" s="4"/>
      <c r="AP920" s="4"/>
      <c r="AQ920" s="63"/>
      <c r="AR920" s="63"/>
      <c r="AS920" s="63"/>
      <c r="AT920" s="63"/>
      <c r="AU920" s="63"/>
      <c r="AV920" s="63"/>
      <c r="AW920" s="4"/>
      <c r="AX920" s="62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</row>
    <row r="921" spans="1:62">
      <c r="A921" s="4"/>
      <c r="B921" s="4"/>
      <c r="C921" s="64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19"/>
      <c r="U921" s="62"/>
      <c r="V921" s="62"/>
      <c r="W921" s="62"/>
      <c r="X921" s="4"/>
      <c r="Y921" s="19"/>
      <c r="Z921" s="4"/>
      <c r="AA921" s="4"/>
      <c r="AB921" s="4"/>
      <c r="AC921" s="4"/>
      <c r="AD921" s="4"/>
      <c r="AE921" s="4"/>
      <c r="AF921" s="19"/>
      <c r="AG921" s="4"/>
      <c r="AH921" s="4"/>
      <c r="AI921" s="4"/>
      <c r="AJ921" s="4"/>
      <c r="AK921" s="4"/>
      <c r="AL921" s="62"/>
      <c r="AM921" s="19"/>
      <c r="AN921" s="4"/>
      <c r="AO921" s="4"/>
      <c r="AP921" s="4"/>
      <c r="AQ921" s="63"/>
      <c r="AR921" s="63"/>
      <c r="AS921" s="63"/>
      <c r="AT921" s="63"/>
      <c r="AU921" s="63"/>
      <c r="AV921" s="63"/>
      <c r="AW921" s="4"/>
      <c r="AX921" s="62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</row>
    <row r="922" spans="1:62">
      <c r="A922" s="4"/>
      <c r="B922" s="4"/>
      <c r="C922" s="64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19"/>
      <c r="U922" s="62"/>
      <c r="V922" s="62"/>
      <c r="W922" s="62"/>
      <c r="X922" s="4"/>
      <c r="Y922" s="19"/>
      <c r="Z922" s="4"/>
      <c r="AA922" s="4"/>
      <c r="AB922" s="4"/>
      <c r="AC922" s="4"/>
      <c r="AD922" s="4"/>
      <c r="AE922" s="4"/>
      <c r="AF922" s="19"/>
      <c r="AG922" s="4"/>
      <c r="AH922" s="4"/>
      <c r="AI922" s="4"/>
      <c r="AJ922" s="4"/>
      <c r="AK922" s="4"/>
      <c r="AL922" s="62"/>
      <c r="AM922" s="19"/>
      <c r="AN922" s="4"/>
      <c r="AO922" s="4"/>
      <c r="AP922" s="4"/>
      <c r="AQ922" s="63"/>
      <c r="AR922" s="63"/>
      <c r="AS922" s="63"/>
      <c r="AT922" s="63"/>
      <c r="AU922" s="63"/>
      <c r="AV922" s="63"/>
      <c r="AW922" s="4"/>
      <c r="AX922" s="62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</row>
    <row r="923" spans="1:62">
      <c r="A923" s="4"/>
      <c r="B923" s="4"/>
      <c r="C923" s="64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19"/>
      <c r="U923" s="62"/>
      <c r="V923" s="62"/>
      <c r="W923" s="62"/>
      <c r="X923" s="4"/>
      <c r="Y923" s="19"/>
      <c r="Z923" s="4"/>
      <c r="AA923" s="4"/>
      <c r="AB923" s="4"/>
      <c r="AC923" s="4"/>
      <c r="AD923" s="4"/>
      <c r="AE923" s="4"/>
      <c r="AF923" s="19"/>
      <c r="AG923" s="4"/>
      <c r="AH923" s="4"/>
      <c r="AI923" s="4"/>
      <c r="AJ923" s="4"/>
      <c r="AK923" s="4"/>
      <c r="AL923" s="62"/>
      <c r="AM923" s="19"/>
      <c r="AN923" s="4"/>
      <c r="AO923" s="4"/>
      <c r="AP923" s="4"/>
      <c r="AQ923" s="63"/>
      <c r="AR923" s="63"/>
      <c r="AS923" s="63"/>
      <c r="AT923" s="63"/>
      <c r="AU923" s="63"/>
      <c r="AV923" s="63"/>
      <c r="AW923" s="4"/>
      <c r="AX923" s="62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</row>
    <row r="924" spans="1:62">
      <c r="A924" s="4"/>
      <c r="B924" s="4"/>
      <c r="C924" s="64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19"/>
      <c r="U924" s="62"/>
      <c r="V924" s="62"/>
      <c r="W924" s="62"/>
      <c r="X924" s="4"/>
      <c r="Y924" s="19"/>
      <c r="Z924" s="4"/>
      <c r="AA924" s="4"/>
      <c r="AB924" s="4"/>
      <c r="AC924" s="4"/>
      <c r="AD924" s="4"/>
      <c r="AE924" s="4"/>
      <c r="AF924" s="19"/>
      <c r="AG924" s="4"/>
      <c r="AH924" s="4"/>
      <c r="AI924" s="4"/>
      <c r="AJ924" s="4"/>
      <c r="AK924" s="4"/>
      <c r="AL924" s="62"/>
      <c r="AM924" s="19"/>
      <c r="AN924" s="4"/>
      <c r="AO924" s="4"/>
      <c r="AP924" s="4"/>
      <c r="AQ924" s="63"/>
      <c r="AR924" s="63"/>
      <c r="AS924" s="63"/>
      <c r="AT924" s="63"/>
      <c r="AU924" s="63"/>
      <c r="AV924" s="63"/>
      <c r="AW924" s="4"/>
      <c r="AX924" s="62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</row>
    <row r="925" spans="1:62">
      <c r="A925" s="4"/>
      <c r="B925" s="4"/>
      <c r="C925" s="64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19"/>
      <c r="U925" s="62"/>
      <c r="V925" s="62"/>
      <c r="W925" s="62"/>
      <c r="X925" s="4"/>
      <c r="Y925" s="19"/>
      <c r="Z925" s="4"/>
      <c r="AA925" s="4"/>
      <c r="AB925" s="4"/>
      <c r="AC925" s="4"/>
      <c r="AD925" s="4"/>
      <c r="AE925" s="4"/>
      <c r="AF925" s="19"/>
      <c r="AG925" s="4"/>
      <c r="AH925" s="4"/>
      <c r="AI925" s="4"/>
      <c r="AJ925" s="4"/>
      <c r="AK925" s="4"/>
      <c r="AL925" s="62"/>
      <c r="AM925" s="19"/>
      <c r="AN925" s="4"/>
      <c r="AO925" s="4"/>
      <c r="AP925" s="4"/>
      <c r="AQ925" s="63"/>
      <c r="AR925" s="63"/>
      <c r="AS925" s="63"/>
      <c r="AT925" s="63"/>
      <c r="AU925" s="63"/>
      <c r="AV925" s="63"/>
      <c r="AW925" s="4"/>
      <c r="AX925" s="62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</row>
    <row r="926" spans="1:62">
      <c r="A926" s="4"/>
      <c r="B926" s="4"/>
      <c r="C926" s="64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19"/>
      <c r="U926" s="62"/>
      <c r="V926" s="62"/>
      <c r="W926" s="62"/>
      <c r="X926" s="4"/>
      <c r="Y926" s="19"/>
      <c r="Z926" s="4"/>
      <c r="AA926" s="4"/>
      <c r="AB926" s="4"/>
      <c r="AC926" s="4"/>
      <c r="AD926" s="4"/>
      <c r="AE926" s="4"/>
      <c r="AF926" s="19"/>
      <c r="AG926" s="4"/>
      <c r="AH926" s="4"/>
      <c r="AI926" s="4"/>
      <c r="AJ926" s="4"/>
      <c r="AK926" s="4"/>
      <c r="AL926" s="62"/>
      <c r="AM926" s="19"/>
      <c r="AN926" s="4"/>
      <c r="AO926" s="4"/>
      <c r="AP926" s="4"/>
      <c r="AQ926" s="63"/>
      <c r="AR926" s="63"/>
      <c r="AS926" s="63"/>
      <c r="AT926" s="63"/>
      <c r="AU926" s="63"/>
      <c r="AV926" s="63"/>
      <c r="AW926" s="4"/>
      <c r="AX926" s="62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</row>
    <row r="927" spans="1:62">
      <c r="A927" s="4"/>
      <c r="B927" s="4"/>
      <c r="C927" s="64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19"/>
      <c r="U927" s="62"/>
      <c r="V927" s="62"/>
      <c r="W927" s="62"/>
      <c r="X927" s="4"/>
      <c r="Y927" s="19"/>
      <c r="Z927" s="4"/>
      <c r="AA927" s="4"/>
      <c r="AB927" s="4"/>
      <c r="AC927" s="4"/>
      <c r="AD927" s="4"/>
      <c r="AE927" s="4"/>
      <c r="AF927" s="19"/>
      <c r="AG927" s="4"/>
      <c r="AH927" s="4"/>
      <c r="AI927" s="4"/>
      <c r="AJ927" s="4"/>
      <c r="AK927" s="4"/>
      <c r="AL927" s="62"/>
      <c r="AM927" s="19"/>
      <c r="AN927" s="4"/>
      <c r="AO927" s="4"/>
      <c r="AP927" s="4"/>
      <c r="AQ927" s="63"/>
      <c r="AR927" s="63"/>
      <c r="AS927" s="63"/>
      <c r="AT927" s="63"/>
      <c r="AU927" s="63"/>
      <c r="AV927" s="63"/>
      <c r="AW927" s="4"/>
      <c r="AX927" s="62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</row>
    <row r="928" spans="1:62">
      <c r="A928" s="4"/>
      <c r="B928" s="4"/>
      <c r="C928" s="64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19"/>
      <c r="U928" s="62"/>
      <c r="V928" s="62"/>
      <c r="W928" s="62"/>
      <c r="X928" s="4"/>
      <c r="Y928" s="19"/>
      <c r="Z928" s="4"/>
      <c r="AA928" s="4"/>
      <c r="AB928" s="4"/>
      <c r="AC928" s="4"/>
      <c r="AD928" s="4"/>
      <c r="AE928" s="4"/>
      <c r="AF928" s="19"/>
      <c r="AG928" s="4"/>
      <c r="AH928" s="4"/>
      <c r="AI928" s="4"/>
      <c r="AJ928" s="4"/>
      <c r="AK928" s="4"/>
      <c r="AL928" s="62"/>
      <c r="AM928" s="19"/>
      <c r="AN928" s="4"/>
      <c r="AO928" s="4"/>
      <c r="AP928" s="4"/>
      <c r="AQ928" s="63"/>
      <c r="AR928" s="63"/>
      <c r="AS928" s="63"/>
      <c r="AT928" s="63"/>
      <c r="AU928" s="63"/>
      <c r="AV928" s="63"/>
      <c r="AW928" s="4"/>
      <c r="AX928" s="62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</row>
    <row r="929" spans="1:62">
      <c r="A929" s="4"/>
      <c r="B929" s="4"/>
      <c r="C929" s="64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19"/>
      <c r="U929" s="62"/>
      <c r="V929" s="62"/>
      <c r="W929" s="62"/>
      <c r="X929" s="4"/>
      <c r="Y929" s="19"/>
      <c r="Z929" s="4"/>
      <c r="AA929" s="4"/>
      <c r="AB929" s="4"/>
      <c r="AC929" s="4"/>
      <c r="AD929" s="4"/>
      <c r="AE929" s="4"/>
      <c r="AF929" s="19"/>
      <c r="AG929" s="4"/>
      <c r="AH929" s="4"/>
      <c r="AI929" s="4"/>
      <c r="AJ929" s="4"/>
      <c r="AK929" s="4"/>
      <c r="AL929" s="62"/>
      <c r="AM929" s="19"/>
      <c r="AN929" s="4"/>
      <c r="AO929" s="4"/>
      <c r="AP929" s="4"/>
      <c r="AQ929" s="63"/>
      <c r="AR929" s="63"/>
      <c r="AS929" s="63"/>
      <c r="AT929" s="63"/>
      <c r="AU929" s="63"/>
      <c r="AV929" s="63"/>
      <c r="AW929" s="4"/>
      <c r="AX929" s="62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</row>
    <row r="930" spans="1:62">
      <c r="A930" s="4"/>
      <c r="B930" s="4"/>
      <c r="C930" s="64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19"/>
      <c r="U930" s="62"/>
      <c r="V930" s="62"/>
      <c r="W930" s="62"/>
      <c r="X930" s="4"/>
      <c r="Y930" s="19"/>
      <c r="Z930" s="4"/>
      <c r="AA930" s="4"/>
      <c r="AB930" s="4"/>
      <c r="AC930" s="4"/>
      <c r="AD930" s="4"/>
      <c r="AE930" s="4"/>
      <c r="AF930" s="19"/>
      <c r="AG930" s="4"/>
      <c r="AH930" s="4"/>
      <c r="AI930" s="4"/>
      <c r="AJ930" s="4"/>
      <c r="AK930" s="4"/>
      <c r="AL930" s="62"/>
      <c r="AM930" s="19"/>
      <c r="AN930" s="4"/>
      <c r="AO930" s="4"/>
      <c r="AP930" s="4"/>
      <c r="AQ930" s="63"/>
      <c r="AR930" s="63"/>
      <c r="AS930" s="63"/>
      <c r="AT930" s="63"/>
      <c r="AU930" s="63"/>
      <c r="AV930" s="63"/>
      <c r="AW930" s="4"/>
      <c r="AX930" s="62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</row>
    <row r="931" spans="1:62">
      <c r="A931" s="4"/>
      <c r="B931" s="4"/>
      <c r="C931" s="64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19"/>
      <c r="U931" s="62"/>
      <c r="V931" s="62"/>
      <c r="W931" s="62"/>
      <c r="X931" s="4"/>
      <c r="Y931" s="19"/>
      <c r="Z931" s="4"/>
      <c r="AA931" s="4"/>
      <c r="AB931" s="4"/>
      <c r="AC931" s="4"/>
      <c r="AD931" s="4"/>
      <c r="AE931" s="4"/>
      <c r="AF931" s="19"/>
      <c r="AG931" s="4"/>
      <c r="AH931" s="4"/>
      <c r="AI931" s="4"/>
      <c r="AJ931" s="4"/>
      <c r="AK931" s="4"/>
      <c r="AL931" s="62"/>
      <c r="AM931" s="19"/>
      <c r="AN931" s="4"/>
      <c r="AO931" s="4"/>
      <c r="AP931" s="4"/>
      <c r="AQ931" s="63"/>
      <c r="AR931" s="63"/>
      <c r="AS931" s="63"/>
      <c r="AT931" s="63"/>
      <c r="AU931" s="63"/>
      <c r="AV931" s="63"/>
      <c r="AW931" s="4"/>
      <c r="AX931" s="62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</row>
    <row r="932" spans="1:62">
      <c r="A932" s="4"/>
      <c r="B932" s="4"/>
      <c r="C932" s="64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19"/>
      <c r="U932" s="62"/>
      <c r="V932" s="62"/>
      <c r="W932" s="62"/>
      <c r="X932" s="4"/>
      <c r="Y932" s="19"/>
      <c r="Z932" s="4"/>
      <c r="AA932" s="4"/>
      <c r="AB932" s="4"/>
      <c r="AC932" s="4"/>
      <c r="AD932" s="4"/>
      <c r="AE932" s="4"/>
      <c r="AF932" s="19"/>
      <c r="AG932" s="4"/>
      <c r="AH932" s="4"/>
      <c r="AI932" s="4"/>
      <c r="AJ932" s="4"/>
      <c r="AK932" s="4"/>
      <c r="AL932" s="62"/>
      <c r="AM932" s="19"/>
      <c r="AN932" s="4"/>
      <c r="AO932" s="4"/>
      <c r="AP932" s="4"/>
      <c r="AQ932" s="63"/>
      <c r="AR932" s="63"/>
      <c r="AS932" s="63"/>
      <c r="AT932" s="63"/>
      <c r="AU932" s="63"/>
      <c r="AV932" s="63"/>
      <c r="AW932" s="4"/>
      <c r="AX932" s="62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</row>
    <row r="933" spans="1:62">
      <c r="A933" s="4"/>
      <c r="B933" s="4"/>
      <c r="C933" s="64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19"/>
      <c r="U933" s="62"/>
      <c r="V933" s="62"/>
      <c r="W933" s="62"/>
      <c r="X933" s="4"/>
      <c r="Y933" s="19"/>
      <c r="Z933" s="4"/>
      <c r="AA933" s="4"/>
      <c r="AB933" s="4"/>
      <c r="AC933" s="4"/>
      <c r="AD933" s="4"/>
      <c r="AE933" s="4"/>
      <c r="AF933" s="19"/>
      <c r="AG933" s="4"/>
      <c r="AH933" s="4"/>
      <c r="AI933" s="4"/>
      <c r="AJ933" s="4"/>
      <c r="AK933" s="4"/>
      <c r="AL933" s="62"/>
      <c r="AM933" s="19"/>
      <c r="AN933" s="4"/>
      <c r="AO933" s="4"/>
      <c r="AP933" s="4"/>
      <c r="AQ933" s="63"/>
      <c r="AR933" s="63"/>
      <c r="AS933" s="63"/>
      <c r="AT933" s="63"/>
      <c r="AU933" s="63"/>
      <c r="AV933" s="63"/>
      <c r="AW933" s="4"/>
      <c r="AX933" s="62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</row>
    <row r="934" spans="1:62">
      <c r="A934" s="4"/>
      <c r="B934" s="4"/>
      <c r="C934" s="64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19"/>
      <c r="U934" s="62"/>
      <c r="V934" s="62"/>
      <c r="W934" s="62"/>
      <c r="X934" s="4"/>
      <c r="Y934" s="19"/>
      <c r="Z934" s="4"/>
      <c r="AA934" s="4"/>
      <c r="AB934" s="4"/>
      <c r="AC934" s="4"/>
      <c r="AD934" s="4"/>
      <c r="AE934" s="4"/>
      <c r="AF934" s="19"/>
      <c r="AG934" s="4"/>
      <c r="AH934" s="4"/>
      <c r="AI934" s="4"/>
      <c r="AJ934" s="4"/>
      <c r="AK934" s="4"/>
      <c r="AL934" s="62"/>
      <c r="AM934" s="19"/>
      <c r="AN934" s="4"/>
      <c r="AO934" s="4"/>
      <c r="AP934" s="4"/>
      <c r="AQ934" s="63"/>
      <c r="AR934" s="63"/>
      <c r="AS934" s="63"/>
      <c r="AT934" s="63"/>
      <c r="AU934" s="63"/>
      <c r="AV934" s="63"/>
      <c r="AW934" s="4"/>
      <c r="AX934" s="62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</row>
    <row r="935" spans="1:62">
      <c r="A935" s="4"/>
      <c r="B935" s="4"/>
      <c r="C935" s="64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19"/>
      <c r="U935" s="62"/>
      <c r="V935" s="62"/>
      <c r="W935" s="62"/>
      <c r="X935" s="4"/>
      <c r="Y935" s="19"/>
      <c r="Z935" s="4"/>
      <c r="AA935" s="4"/>
      <c r="AB935" s="4"/>
      <c r="AC935" s="4"/>
      <c r="AD935" s="4"/>
      <c r="AE935" s="4"/>
      <c r="AF935" s="19"/>
      <c r="AG935" s="4"/>
      <c r="AH935" s="4"/>
      <c r="AI935" s="4"/>
      <c r="AJ935" s="4"/>
      <c r="AK935" s="4"/>
      <c r="AL935" s="62"/>
      <c r="AM935" s="19"/>
      <c r="AN935" s="4"/>
      <c r="AO935" s="4"/>
      <c r="AP935" s="4"/>
      <c r="AQ935" s="63"/>
      <c r="AR935" s="63"/>
      <c r="AS935" s="63"/>
      <c r="AT935" s="63"/>
      <c r="AU935" s="63"/>
      <c r="AV935" s="63"/>
      <c r="AW935" s="4"/>
      <c r="AX935" s="62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</row>
    <row r="936" spans="1:62">
      <c r="A936" s="4"/>
      <c r="B936" s="4"/>
      <c r="C936" s="64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19"/>
      <c r="U936" s="62"/>
      <c r="V936" s="62"/>
      <c r="W936" s="62"/>
      <c r="X936" s="4"/>
      <c r="Y936" s="19"/>
      <c r="Z936" s="4"/>
      <c r="AA936" s="4"/>
      <c r="AB936" s="4"/>
      <c r="AC936" s="4"/>
      <c r="AD936" s="4"/>
      <c r="AE936" s="4"/>
      <c r="AF936" s="19"/>
      <c r="AG936" s="4"/>
      <c r="AH936" s="4"/>
      <c r="AI936" s="4"/>
      <c r="AJ936" s="4"/>
      <c r="AK936" s="4"/>
      <c r="AL936" s="62"/>
      <c r="AM936" s="19"/>
      <c r="AN936" s="4"/>
      <c r="AO936" s="4"/>
      <c r="AP936" s="4"/>
      <c r="AQ936" s="63"/>
      <c r="AR936" s="63"/>
      <c r="AS936" s="63"/>
      <c r="AT936" s="63"/>
      <c r="AU936" s="63"/>
      <c r="AV936" s="63"/>
      <c r="AW936" s="4"/>
      <c r="AX936" s="62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</row>
    <row r="937" spans="1:62">
      <c r="A937" s="4"/>
      <c r="B937" s="4"/>
      <c r="C937" s="64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19"/>
      <c r="U937" s="62"/>
      <c r="V937" s="62"/>
      <c r="W937" s="62"/>
      <c r="X937" s="4"/>
      <c r="Y937" s="19"/>
      <c r="Z937" s="4"/>
      <c r="AA937" s="4"/>
      <c r="AB937" s="4"/>
      <c r="AC937" s="4"/>
      <c r="AD937" s="4"/>
      <c r="AE937" s="4"/>
      <c r="AF937" s="19"/>
      <c r="AG937" s="4"/>
      <c r="AH937" s="4"/>
      <c r="AI937" s="4"/>
      <c r="AJ937" s="4"/>
      <c r="AK937" s="4"/>
      <c r="AL937" s="62"/>
      <c r="AM937" s="19"/>
      <c r="AN937" s="4"/>
      <c r="AO937" s="4"/>
      <c r="AP937" s="4"/>
      <c r="AQ937" s="63"/>
      <c r="AR937" s="63"/>
      <c r="AS937" s="63"/>
      <c r="AT937" s="63"/>
      <c r="AU937" s="63"/>
      <c r="AV937" s="63"/>
      <c r="AW937" s="4"/>
      <c r="AX937" s="62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</row>
    <row r="938" spans="1:62">
      <c r="A938" s="4"/>
      <c r="B938" s="4"/>
      <c r="C938" s="64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19"/>
      <c r="U938" s="62"/>
      <c r="V938" s="62"/>
      <c r="W938" s="62"/>
      <c r="X938" s="4"/>
      <c r="Y938" s="19"/>
      <c r="Z938" s="4"/>
      <c r="AA938" s="4"/>
      <c r="AB938" s="4"/>
      <c r="AC938" s="4"/>
      <c r="AD938" s="4"/>
      <c r="AE938" s="4"/>
      <c r="AF938" s="19"/>
      <c r="AG938" s="4"/>
      <c r="AH938" s="4"/>
      <c r="AI938" s="4"/>
      <c r="AJ938" s="4"/>
      <c r="AK938" s="4"/>
      <c r="AL938" s="62"/>
      <c r="AM938" s="19"/>
      <c r="AN938" s="4"/>
      <c r="AO938" s="4"/>
      <c r="AP938" s="4"/>
      <c r="AQ938" s="63"/>
      <c r="AR938" s="63"/>
      <c r="AS938" s="63"/>
      <c r="AT938" s="63"/>
      <c r="AU938" s="63"/>
      <c r="AV938" s="63"/>
      <c r="AW938" s="4"/>
      <c r="AX938" s="62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</row>
    <row r="939" spans="1:62">
      <c r="A939" s="4"/>
      <c r="B939" s="4"/>
      <c r="C939" s="64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19"/>
      <c r="U939" s="62"/>
      <c r="V939" s="62"/>
      <c r="W939" s="62"/>
      <c r="X939" s="4"/>
      <c r="Y939" s="19"/>
      <c r="Z939" s="4"/>
      <c r="AA939" s="4"/>
      <c r="AB939" s="4"/>
      <c r="AC939" s="4"/>
      <c r="AD939" s="4"/>
      <c r="AE939" s="4"/>
      <c r="AF939" s="19"/>
      <c r="AG939" s="4"/>
      <c r="AH939" s="4"/>
      <c r="AI939" s="4"/>
      <c r="AJ939" s="4"/>
      <c r="AK939" s="4"/>
      <c r="AL939" s="62"/>
      <c r="AM939" s="19"/>
      <c r="AN939" s="4"/>
      <c r="AO939" s="4"/>
      <c r="AP939" s="4"/>
      <c r="AQ939" s="63"/>
      <c r="AR939" s="63"/>
      <c r="AS939" s="63"/>
      <c r="AT939" s="63"/>
      <c r="AU939" s="63"/>
      <c r="AV939" s="63"/>
      <c r="AW939" s="4"/>
      <c r="AX939" s="62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</row>
    <row r="940" spans="1:62">
      <c r="A940" s="4"/>
      <c r="B940" s="4"/>
      <c r="C940" s="64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19"/>
      <c r="U940" s="62"/>
      <c r="V940" s="62"/>
      <c r="W940" s="62"/>
      <c r="X940" s="4"/>
      <c r="Y940" s="19"/>
      <c r="Z940" s="4"/>
      <c r="AA940" s="4"/>
      <c r="AB940" s="4"/>
      <c r="AC940" s="4"/>
      <c r="AD940" s="4"/>
      <c r="AE940" s="4"/>
      <c r="AF940" s="19"/>
      <c r="AG940" s="4"/>
      <c r="AH940" s="4"/>
      <c r="AI940" s="4"/>
      <c r="AJ940" s="4"/>
      <c r="AK940" s="4"/>
      <c r="AL940" s="62"/>
      <c r="AM940" s="19"/>
      <c r="AN940" s="4"/>
      <c r="AO940" s="4"/>
      <c r="AP940" s="4"/>
      <c r="AQ940" s="63"/>
      <c r="AR940" s="63"/>
      <c r="AS940" s="63"/>
      <c r="AT940" s="63"/>
      <c r="AU940" s="63"/>
      <c r="AV940" s="63"/>
      <c r="AW940" s="4"/>
      <c r="AX940" s="62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</row>
    <row r="941" spans="1:62">
      <c r="A941" s="4"/>
      <c r="B941" s="4"/>
      <c r="C941" s="64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19"/>
      <c r="U941" s="62"/>
      <c r="V941" s="62"/>
      <c r="W941" s="62"/>
      <c r="X941" s="4"/>
      <c r="Y941" s="19"/>
      <c r="Z941" s="4"/>
      <c r="AA941" s="4"/>
      <c r="AB941" s="4"/>
      <c r="AC941" s="4"/>
      <c r="AD941" s="4"/>
      <c r="AE941" s="4"/>
      <c r="AF941" s="19"/>
      <c r="AG941" s="4"/>
      <c r="AH941" s="4"/>
      <c r="AI941" s="4"/>
      <c r="AJ941" s="4"/>
      <c r="AK941" s="4"/>
      <c r="AL941" s="62"/>
      <c r="AM941" s="19"/>
      <c r="AN941" s="4"/>
      <c r="AO941" s="4"/>
      <c r="AP941" s="4"/>
      <c r="AQ941" s="63"/>
      <c r="AR941" s="63"/>
      <c r="AS941" s="63"/>
      <c r="AT941" s="63"/>
      <c r="AU941" s="63"/>
      <c r="AV941" s="63"/>
      <c r="AW941" s="4"/>
      <c r="AX941" s="62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</row>
    <row r="942" spans="1:62">
      <c r="A942" s="4"/>
      <c r="B942" s="4"/>
      <c r="C942" s="64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19"/>
      <c r="U942" s="62"/>
      <c r="V942" s="62"/>
      <c r="W942" s="62"/>
      <c r="X942" s="4"/>
      <c r="Y942" s="19"/>
      <c r="Z942" s="4"/>
      <c r="AA942" s="4"/>
      <c r="AB942" s="4"/>
      <c r="AC942" s="4"/>
      <c r="AD942" s="4"/>
      <c r="AE942" s="4"/>
      <c r="AF942" s="19"/>
      <c r="AG942" s="4"/>
      <c r="AH942" s="4"/>
      <c r="AI942" s="4"/>
      <c r="AJ942" s="4"/>
      <c r="AK942" s="4"/>
      <c r="AL942" s="62"/>
      <c r="AM942" s="19"/>
      <c r="AN942" s="4"/>
      <c r="AO942" s="4"/>
      <c r="AP942" s="4"/>
      <c r="AQ942" s="63"/>
      <c r="AR942" s="63"/>
      <c r="AS942" s="63"/>
      <c r="AT942" s="63"/>
      <c r="AU942" s="63"/>
      <c r="AV942" s="63"/>
      <c r="AW942" s="4"/>
      <c r="AX942" s="62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</row>
    <row r="943" spans="1:62">
      <c r="A943" s="4"/>
      <c r="B943" s="4"/>
      <c r="C943" s="64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19"/>
      <c r="U943" s="62"/>
      <c r="V943" s="62"/>
      <c r="W943" s="62"/>
      <c r="X943" s="4"/>
      <c r="Y943" s="19"/>
      <c r="Z943" s="4"/>
      <c r="AA943" s="4"/>
      <c r="AB943" s="4"/>
      <c r="AC943" s="4"/>
      <c r="AD943" s="4"/>
      <c r="AE943" s="4"/>
      <c r="AF943" s="19"/>
      <c r="AG943" s="4"/>
      <c r="AH943" s="4"/>
      <c r="AI943" s="4"/>
      <c r="AJ943" s="4"/>
      <c r="AK943" s="4"/>
      <c r="AL943" s="62"/>
      <c r="AM943" s="19"/>
      <c r="AN943" s="4"/>
      <c r="AO943" s="4"/>
      <c r="AP943" s="4"/>
      <c r="AQ943" s="63"/>
      <c r="AR943" s="63"/>
      <c r="AS943" s="63"/>
      <c r="AT943" s="63"/>
      <c r="AU943" s="63"/>
      <c r="AV943" s="63"/>
      <c r="AW943" s="4"/>
      <c r="AX943" s="62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</row>
    <row r="944" spans="1:62">
      <c r="A944" s="4"/>
      <c r="B944" s="4"/>
      <c r="C944" s="64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19"/>
      <c r="U944" s="62"/>
      <c r="V944" s="62"/>
      <c r="W944" s="62"/>
      <c r="X944" s="4"/>
      <c r="Y944" s="19"/>
      <c r="Z944" s="4"/>
      <c r="AA944" s="4"/>
      <c r="AB944" s="4"/>
      <c r="AC944" s="4"/>
      <c r="AD944" s="4"/>
      <c r="AE944" s="4"/>
      <c r="AF944" s="19"/>
      <c r="AG944" s="4"/>
      <c r="AH944" s="4"/>
      <c r="AI944" s="4"/>
      <c r="AJ944" s="4"/>
      <c r="AK944" s="4"/>
      <c r="AL944" s="62"/>
      <c r="AM944" s="19"/>
      <c r="AN944" s="4"/>
      <c r="AO944" s="4"/>
      <c r="AP944" s="4"/>
      <c r="AQ944" s="63"/>
      <c r="AR944" s="63"/>
      <c r="AS944" s="63"/>
      <c r="AT944" s="63"/>
      <c r="AU944" s="63"/>
      <c r="AV944" s="63"/>
      <c r="AW944" s="4"/>
      <c r="AX944" s="62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</row>
    <row r="945" spans="1:62">
      <c r="A945" s="4"/>
      <c r="B945" s="4"/>
      <c r="C945" s="64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19"/>
      <c r="U945" s="62"/>
      <c r="V945" s="62"/>
      <c r="W945" s="62"/>
      <c r="X945" s="4"/>
      <c r="Y945" s="19"/>
      <c r="Z945" s="4"/>
      <c r="AA945" s="4"/>
      <c r="AB945" s="4"/>
      <c r="AC945" s="4"/>
      <c r="AD945" s="4"/>
      <c r="AE945" s="4"/>
      <c r="AF945" s="19"/>
      <c r="AG945" s="4"/>
      <c r="AH945" s="4"/>
      <c r="AI945" s="4"/>
      <c r="AJ945" s="4"/>
      <c r="AK945" s="4"/>
      <c r="AL945" s="62"/>
      <c r="AM945" s="19"/>
      <c r="AN945" s="4"/>
      <c r="AO945" s="4"/>
      <c r="AP945" s="4"/>
      <c r="AQ945" s="63"/>
      <c r="AR945" s="63"/>
      <c r="AS945" s="63"/>
      <c r="AT945" s="63"/>
      <c r="AU945" s="63"/>
      <c r="AV945" s="63"/>
      <c r="AW945" s="4"/>
      <c r="AX945" s="62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</row>
    <row r="946" spans="1:62">
      <c r="A946" s="4"/>
      <c r="B946" s="4"/>
      <c r="C946" s="64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19"/>
      <c r="U946" s="62"/>
      <c r="V946" s="62"/>
      <c r="W946" s="62"/>
      <c r="X946" s="4"/>
      <c r="Y946" s="19"/>
      <c r="Z946" s="4"/>
      <c r="AA946" s="4"/>
      <c r="AB946" s="4"/>
      <c r="AC946" s="4"/>
      <c r="AD946" s="4"/>
      <c r="AE946" s="4"/>
      <c r="AF946" s="19"/>
      <c r="AG946" s="4"/>
      <c r="AH946" s="4"/>
      <c r="AI946" s="4"/>
      <c r="AJ946" s="4"/>
      <c r="AK946" s="4"/>
      <c r="AL946" s="62"/>
      <c r="AM946" s="19"/>
      <c r="AN946" s="4"/>
      <c r="AO946" s="4"/>
      <c r="AP946" s="4"/>
      <c r="AQ946" s="63"/>
      <c r="AR946" s="63"/>
      <c r="AS946" s="63"/>
      <c r="AT946" s="63"/>
      <c r="AU946" s="63"/>
      <c r="AV946" s="63"/>
      <c r="AW946" s="4"/>
      <c r="AX946" s="62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</row>
    <row r="947" spans="1:62">
      <c r="A947" s="4"/>
      <c r="B947" s="4"/>
      <c r="C947" s="64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19"/>
      <c r="U947" s="62"/>
      <c r="V947" s="62"/>
      <c r="W947" s="62"/>
      <c r="X947" s="4"/>
      <c r="Y947" s="19"/>
      <c r="Z947" s="4"/>
      <c r="AA947" s="4"/>
      <c r="AB947" s="4"/>
      <c r="AC947" s="4"/>
      <c r="AD947" s="4"/>
      <c r="AE947" s="4"/>
      <c r="AF947" s="19"/>
      <c r="AG947" s="4"/>
      <c r="AH947" s="4"/>
      <c r="AI947" s="4"/>
      <c r="AJ947" s="4"/>
      <c r="AK947" s="4"/>
      <c r="AL947" s="62"/>
      <c r="AM947" s="19"/>
      <c r="AN947" s="4"/>
      <c r="AO947" s="4"/>
      <c r="AP947" s="4"/>
      <c r="AQ947" s="63"/>
      <c r="AR947" s="63"/>
      <c r="AS947" s="63"/>
      <c r="AT947" s="63"/>
      <c r="AU947" s="63"/>
      <c r="AV947" s="63"/>
      <c r="AW947" s="4"/>
      <c r="AX947" s="62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</row>
    <row r="948" spans="1:62">
      <c r="A948" s="4"/>
      <c r="B948" s="4"/>
      <c r="C948" s="64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19"/>
      <c r="U948" s="62"/>
      <c r="V948" s="62"/>
      <c r="W948" s="62"/>
      <c r="X948" s="4"/>
      <c r="Y948" s="19"/>
      <c r="Z948" s="4"/>
      <c r="AA948" s="4"/>
      <c r="AB948" s="4"/>
      <c r="AC948" s="4"/>
      <c r="AD948" s="4"/>
      <c r="AE948" s="4"/>
      <c r="AF948" s="19"/>
      <c r="AG948" s="4"/>
      <c r="AH948" s="4"/>
      <c r="AI948" s="4"/>
      <c r="AJ948" s="4"/>
      <c r="AK948" s="4"/>
      <c r="AL948" s="62"/>
      <c r="AM948" s="19"/>
      <c r="AN948" s="4"/>
      <c r="AO948" s="4"/>
      <c r="AP948" s="4"/>
      <c r="AQ948" s="63"/>
      <c r="AR948" s="63"/>
      <c r="AS948" s="63"/>
      <c r="AT948" s="63"/>
      <c r="AU948" s="63"/>
      <c r="AV948" s="63"/>
      <c r="AW948" s="4"/>
      <c r="AX948" s="62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</row>
    <row r="949" spans="1:62">
      <c r="A949" s="4"/>
      <c r="B949" s="4"/>
      <c r="C949" s="64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19"/>
      <c r="U949" s="62"/>
      <c r="V949" s="62"/>
      <c r="W949" s="62"/>
      <c r="X949" s="4"/>
      <c r="Y949" s="19"/>
      <c r="Z949" s="4"/>
      <c r="AA949" s="4"/>
      <c r="AB949" s="4"/>
      <c r="AC949" s="4"/>
      <c r="AD949" s="4"/>
      <c r="AE949" s="4"/>
      <c r="AF949" s="19"/>
      <c r="AG949" s="4"/>
      <c r="AH949" s="4"/>
      <c r="AI949" s="4"/>
      <c r="AJ949" s="4"/>
      <c r="AK949" s="4"/>
      <c r="AL949" s="62"/>
      <c r="AM949" s="19"/>
      <c r="AN949" s="4"/>
      <c r="AO949" s="4"/>
      <c r="AP949" s="4"/>
      <c r="AQ949" s="63"/>
      <c r="AR949" s="63"/>
      <c r="AS949" s="63"/>
      <c r="AT949" s="63"/>
      <c r="AU949" s="63"/>
      <c r="AV949" s="63"/>
      <c r="AW949" s="4"/>
      <c r="AX949" s="62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</row>
    <row r="950" spans="1:62">
      <c r="A950" s="4"/>
      <c r="B950" s="4"/>
      <c r="C950" s="64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19"/>
      <c r="U950" s="62"/>
      <c r="V950" s="62"/>
      <c r="W950" s="62"/>
      <c r="X950" s="4"/>
      <c r="Y950" s="19"/>
      <c r="Z950" s="4"/>
      <c r="AA950" s="4"/>
      <c r="AB950" s="4"/>
      <c r="AC950" s="4"/>
      <c r="AD950" s="4"/>
      <c r="AE950" s="4"/>
      <c r="AF950" s="19"/>
      <c r="AG950" s="4"/>
      <c r="AH950" s="4"/>
      <c r="AI950" s="4"/>
      <c r="AJ950" s="4"/>
      <c r="AK950" s="4"/>
      <c r="AL950" s="62"/>
      <c r="AM950" s="19"/>
      <c r="AN950" s="4"/>
      <c r="AO950" s="4"/>
      <c r="AP950" s="4"/>
      <c r="AQ950" s="63"/>
      <c r="AR950" s="63"/>
      <c r="AS950" s="63"/>
      <c r="AT950" s="63"/>
      <c r="AU950" s="63"/>
      <c r="AV950" s="63"/>
      <c r="AW950" s="4"/>
      <c r="AX950" s="62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</row>
    <row r="951" spans="1:62">
      <c r="A951" s="4"/>
      <c r="B951" s="4"/>
      <c r="C951" s="64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19"/>
      <c r="U951" s="62"/>
      <c r="V951" s="62"/>
      <c r="W951" s="62"/>
      <c r="X951" s="4"/>
      <c r="Y951" s="19"/>
      <c r="Z951" s="4"/>
      <c r="AA951" s="4"/>
      <c r="AB951" s="4"/>
      <c r="AC951" s="4"/>
      <c r="AD951" s="4"/>
      <c r="AE951" s="4"/>
      <c r="AF951" s="19"/>
      <c r="AG951" s="4"/>
      <c r="AH951" s="4"/>
      <c r="AI951" s="4"/>
      <c r="AJ951" s="4"/>
      <c r="AK951" s="4"/>
      <c r="AL951" s="62"/>
      <c r="AM951" s="19"/>
      <c r="AN951" s="4"/>
      <c r="AO951" s="4"/>
      <c r="AP951" s="4"/>
      <c r="AQ951" s="63"/>
      <c r="AR951" s="63"/>
      <c r="AS951" s="63"/>
      <c r="AT951" s="63"/>
      <c r="AU951" s="63"/>
      <c r="AV951" s="63"/>
      <c r="AW951" s="4"/>
      <c r="AX951" s="62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</row>
    <row r="952" spans="1:62">
      <c r="A952" s="4"/>
      <c r="B952" s="4"/>
      <c r="C952" s="64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19"/>
      <c r="U952" s="62"/>
      <c r="V952" s="62"/>
      <c r="W952" s="62"/>
      <c r="X952" s="4"/>
      <c r="Y952" s="19"/>
      <c r="Z952" s="4"/>
      <c r="AA952" s="4"/>
      <c r="AB952" s="4"/>
      <c r="AC952" s="4"/>
      <c r="AD952" s="4"/>
      <c r="AE952" s="4"/>
      <c r="AF952" s="19"/>
      <c r="AG952" s="4"/>
      <c r="AH952" s="4"/>
      <c r="AI952" s="4"/>
      <c r="AJ952" s="4"/>
      <c r="AK952" s="4"/>
      <c r="AL952" s="62"/>
      <c r="AM952" s="19"/>
      <c r="AN952" s="4"/>
      <c r="AO952" s="4"/>
      <c r="AP952" s="4"/>
      <c r="AQ952" s="63"/>
      <c r="AR952" s="63"/>
      <c r="AS952" s="63"/>
      <c r="AT952" s="63"/>
      <c r="AU952" s="63"/>
      <c r="AV952" s="63"/>
      <c r="AW952" s="4"/>
      <c r="AX952" s="62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</row>
    <row r="953" spans="1:62">
      <c r="A953" s="4"/>
      <c r="B953" s="4"/>
      <c r="C953" s="64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19"/>
      <c r="U953" s="62"/>
      <c r="V953" s="62"/>
      <c r="W953" s="62"/>
      <c r="X953" s="4"/>
      <c r="Y953" s="19"/>
      <c r="Z953" s="4"/>
      <c r="AA953" s="4"/>
      <c r="AB953" s="4"/>
      <c r="AC953" s="4"/>
      <c r="AD953" s="4"/>
      <c r="AE953" s="4"/>
      <c r="AF953" s="19"/>
      <c r="AG953" s="4"/>
      <c r="AH953" s="4"/>
      <c r="AI953" s="4"/>
      <c r="AJ953" s="4"/>
      <c r="AK953" s="4"/>
      <c r="AL953" s="62"/>
      <c r="AM953" s="19"/>
      <c r="AN953" s="4"/>
      <c r="AO953" s="4"/>
      <c r="AP953" s="4"/>
      <c r="AQ953" s="63"/>
      <c r="AR953" s="63"/>
      <c r="AS953" s="63"/>
      <c r="AT953" s="63"/>
      <c r="AU953" s="63"/>
      <c r="AV953" s="63"/>
      <c r="AW953" s="4"/>
      <c r="AX953" s="62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</row>
    <row r="954" spans="1:62">
      <c r="A954" s="4"/>
      <c r="B954" s="4"/>
      <c r="C954" s="64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19"/>
      <c r="U954" s="62"/>
      <c r="V954" s="62"/>
      <c r="W954" s="62"/>
      <c r="X954" s="4"/>
      <c r="Y954" s="19"/>
      <c r="Z954" s="4"/>
      <c r="AA954" s="4"/>
      <c r="AB954" s="4"/>
      <c r="AC954" s="4"/>
      <c r="AD954" s="4"/>
      <c r="AE954" s="4"/>
      <c r="AF954" s="19"/>
      <c r="AG954" s="4"/>
      <c r="AH954" s="4"/>
      <c r="AI954" s="4"/>
      <c r="AJ954" s="4"/>
      <c r="AK954" s="4"/>
      <c r="AL954" s="62"/>
      <c r="AM954" s="19"/>
      <c r="AN954" s="4"/>
      <c r="AO954" s="4"/>
      <c r="AP954" s="4"/>
      <c r="AQ954" s="63"/>
      <c r="AR954" s="63"/>
      <c r="AS954" s="63"/>
      <c r="AT954" s="63"/>
      <c r="AU954" s="63"/>
      <c r="AV954" s="63"/>
      <c r="AW954" s="4"/>
      <c r="AX954" s="62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</row>
    <row r="955" spans="1:62">
      <c r="A955" s="4"/>
      <c r="B955" s="4"/>
      <c r="C955" s="64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19"/>
      <c r="U955" s="62"/>
      <c r="V955" s="62"/>
      <c r="W955" s="62"/>
      <c r="X955" s="4"/>
      <c r="Y955" s="19"/>
      <c r="Z955" s="4"/>
      <c r="AA955" s="4"/>
      <c r="AB955" s="4"/>
      <c r="AC955" s="4"/>
      <c r="AD955" s="4"/>
      <c r="AE955" s="4"/>
      <c r="AF955" s="19"/>
      <c r="AG955" s="4"/>
      <c r="AH955" s="4"/>
      <c r="AI955" s="4"/>
      <c r="AJ955" s="4"/>
      <c r="AK955" s="4"/>
      <c r="AL955" s="62"/>
      <c r="AM955" s="19"/>
      <c r="AN955" s="4"/>
      <c r="AO955" s="4"/>
      <c r="AP955" s="4"/>
      <c r="AQ955" s="63"/>
      <c r="AR955" s="63"/>
      <c r="AS955" s="63"/>
      <c r="AT955" s="63"/>
      <c r="AU955" s="63"/>
      <c r="AV955" s="63"/>
      <c r="AW955" s="4"/>
      <c r="AX955" s="62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</row>
    <row r="956" spans="1:62">
      <c r="A956" s="4"/>
      <c r="B956" s="4"/>
      <c r="C956" s="64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19"/>
      <c r="U956" s="62"/>
      <c r="V956" s="62"/>
      <c r="W956" s="62"/>
      <c r="X956" s="4"/>
      <c r="Y956" s="19"/>
      <c r="Z956" s="4"/>
      <c r="AA956" s="4"/>
      <c r="AB956" s="4"/>
      <c r="AC956" s="4"/>
      <c r="AD956" s="4"/>
      <c r="AE956" s="4"/>
      <c r="AF956" s="19"/>
      <c r="AG956" s="4"/>
      <c r="AH956" s="4"/>
      <c r="AI956" s="4"/>
      <c r="AJ956" s="4"/>
      <c r="AK956" s="4"/>
      <c r="AL956" s="62"/>
      <c r="AM956" s="19"/>
      <c r="AN956" s="4"/>
      <c r="AO956" s="4"/>
      <c r="AP956" s="4"/>
      <c r="AQ956" s="63"/>
      <c r="AR956" s="63"/>
      <c r="AS956" s="63"/>
      <c r="AT956" s="63"/>
      <c r="AU956" s="63"/>
      <c r="AV956" s="63"/>
      <c r="AW956" s="4"/>
      <c r="AX956" s="62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</row>
    <row r="957" spans="1:62">
      <c r="A957" s="4"/>
      <c r="B957" s="4"/>
      <c r="C957" s="64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19"/>
      <c r="U957" s="62"/>
      <c r="V957" s="62"/>
      <c r="W957" s="62"/>
      <c r="X957" s="4"/>
      <c r="Y957" s="19"/>
      <c r="Z957" s="4"/>
      <c r="AA957" s="4"/>
      <c r="AB957" s="4"/>
      <c r="AC957" s="4"/>
      <c r="AD957" s="4"/>
      <c r="AE957" s="4"/>
      <c r="AF957" s="19"/>
      <c r="AG957" s="4"/>
      <c r="AH957" s="4"/>
      <c r="AI957" s="4"/>
      <c r="AJ957" s="4"/>
      <c r="AK957" s="4"/>
      <c r="AL957" s="62"/>
      <c r="AM957" s="19"/>
      <c r="AN957" s="4"/>
      <c r="AO957" s="4"/>
      <c r="AP957" s="4"/>
      <c r="AQ957" s="63"/>
      <c r="AR957" s="63"/>
      <c r="AS957" s="63"/>
      <c r="AT957" s="63"/>
      <c r="AU957" s="63"/>
      <c r="AV957" s="63"/>
      <c r="AW957" s="4"/>
      <c r="AX957" s="62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</row>
    <row r="958" spans="1:62">
      <c r="A958" s="4"/>
      <c r="B958" s="4"/>
      <c r="C958" s="64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19"/>
      <c r="U958" s="62"/>
      <c r="V958" s="62"/>
      <c r="W958" s="62"/>
      <c r="X958" s="4"/>
      <c r="Y958" s="19"/>
      <c r="Z958" s="4"/>
      <c r="AA958" s="4"/>
      <c r="AB958" s="4"/>
      <c r="AC958" s="4"/>
      <c r="AD958" s="4"/>
      <c r="AE958" s="4"/>
      <c r="AF958" s="19"/>
      <c r="AG958" s="4"/>
      <c r="AH958" s="4"/>
      <c r="AI958" s="4"/>
      <c r="AJ958" s="4"/>
      <c r="AK958" s="4"/>
      <c r="AL958" s="62"/>
      <c r="AM958" s="19"/>
      <c r="AN958" s="4"/>
      <c r="AO958" s="4"/>
      <c r="AP958" s="4"/>
      <c r="AQ958" s="63"/>
      <c r="AR958" s="63"/>
      <c r="AS958" s="63"/>
      <c r="AT958" s="63"/>
      <c r="AU958" s="63"/>
      <c r="AV958" s="63"/>
      <c r="AW958" s="4"/>
      <c r="AX958" s="62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</row>
    <row r="959" spans="1:62">
      <c r="A959" s="4"/>
      <c r="B959" s="4"/>
      <c r="C959" s="64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19"/>
      <c r="U959" s="62"/>
      <c r="V959" s="62"/>
      <c r="W959" s="62"/>
      <c r="X959" s="4"/>
      <c r="Y959" s="19"/>
      <c r="Z959" s="4"/>
      <c r="AA959" s="4"/>
      <c r="AB959" s="4"/>
      <c r="AC959" s="4"/>
      <c r="AD959" s="4"/>
      <c r="AE959" s="4"/>
      <c r="AF959" s="19"/>
      <c r="AG959" s="4"/>
      <c r="AH959" s="4"/>
      <c r="AI959" s="4"/>
      <c r="AJ959" s="4"/>
      <c r="AK959" s="4"/>
      <c r="AL959" s="62"/>
      <c r="AM959" s="19"/>
      <c r="AN959" s="4"/>
      <c r="AO959" s="4"/>
      <c r="AP959" s="4"/>
      <c r="AQ959" s="63"/>
      <c r="AR959" s="63"/>
      <c r="AS959" s="63"/>
      <c r="AT959" s="63"/>
      <c r="AU959" s="63"/>
      <c r="AV959" s="63"/>
      <c r="AW959" s="4"/>
      <c r="AX959" s="62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</row>
    <row r="960" spans="1:62">
      <c r="A960" s="4"/>
      <c r="B960" s="4"/>
      <c r="C960" s="64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19"/>
      <c r="U960" s="62"/>
      <c r="V960" s="62"/>
      <c r="W960" s="62"/>
      <c r="X960" s="4"/>
      <c r="Y960" s="19"/>
      <c r="Z960" s="4"/>
      <c r="AA960" s="4"/>
      <c r="AB960" s="4"/>
      <c r="AC960" s="4"/>
      <c r="AD960" s="4"/>
      <c r="AE960" s="4"/>
      <c r="AF960" s="19"/>
      <c r="AG960" s="4"/>
      <c r="AH960" s="4"/>
      <c r="AI960" s="4"/>
      <c r="AJ960" s="4"/>
      <c r="AK960" s="4"/>
      <c r="AL960" s="62"/>
      <c r="AM960" s="19"/>
      <c r="AN960" s="4"/>
      <c r="AO960" s="4"/>
      <c r="AP960" s="4"/>
      <c r="AQ960" s="63"/>
      <c r="AR960" s="63"/>
      <c r="AS960" s="63"/>
      <c r="AT960" s="63"/>
      <c r="AU960" s="63"/>
      <c r="AV960" s="63"/>
      <c r="AW960" s="4"/>
      <c r="AX960" s="62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</row>
    <row r="961" spans="1:62">
      <c r="A961" s="4"/>
      <c r="B961" s="4"/>
      <c r="C961" s="64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19"/>
      <c r="U961" s="62"/>
      <c r="V961" s="62"/>
      <c r="W961" s="62"/>
      <c r="X961" s="4"/>
      <c r="Y961" s="19"/>
      <c r="Z961" s="4"/>
      <c r="AA961" s="4"/>
      <c r="AB961" s="4"/>
      <c r="AC961" s="4"/>
      <c r="AD961" s="4"/>
      <c r="AE961" s="4"/>
      <c r="AF961" s="19"/>
      <c r="AG961" s="4"/>
      <c r="AH961" s="4"/>
      <c r="AI961" s="4"/>
      <c r="AJ961" s="4"/>
      <c r="AK961" s="4"/>
      <c r="AL961" s="62"/>
      <c r="AM961" s="19"/>
      <c r="AN961" s="4"/>
      <c r="AO961" s="4"/>
      <c r="AP961" s="4"/>
      <c r="AQ961" s="63"/>
      <c r="AR961" s="63"/>
      <c r="AS961" s="63"/>
      <c r="AT961" s="63"/>
      <c r="AU961" s="63"/>
      <c r="AV961" s="63"/>
      <c r="AW961" s="4"/>
      <c r="AX961" s="62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</row>
    <row r="962" spans="1:62">
      <c r="A962" s="4"/>
      <c r="B962" s="4"/>
      <c r="C962" s="64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19"/>
      <c r="U962" s="62"/>
      <c r="V962" s="62"/>
      <c r="W962" s="62"/>
      <c r="X962" s="4"/>
      <c r="Y962" s="19"/>
      <c r="Z962" s="4"/>
      <c r="AA962" s="4"/>
      <c r="AB962" s="4"/>
      <c r="AC962" s="4"/>
      <c r="AD962" s="4"/>
      <c r="AE962" s="4"/>
      <c r="AF962" s="19"/>
      <c r="AG962" s="4"/>
      <c r="AH962" s="4"/>
      <c r="AI962" s="4"/>
      <c r="AJ962" s="4"/>
      <c r="AK962" s="4"/>
      <c r="AL962" s="62"/>
      <c r="AM962" s="19"/>
      <c r="AN962" s="4"/>
      <c r="AO962" s="4"/>
      <c r="AP962" s="4"/>
      <c r="AQ962" s="63"/>
      <c r="AR962" s="63"/>
      <c r="AS962" s="63"/>
      <c r="AT962" s="63"/>
      <c r="AU962" s="63"/>
      <c r="AV962" s="63"/>
      <c r="AW962" s="4"/>
      <c r="AX962" s="62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</row>
    <row r="963" spans="1:62">
      <c r="A963" s="4"/>
      <c r="B963" s="4"/>
      <c r="C963" s="64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19"/>
      <c r="U963" s="62"/>
      <c r="V963" s="62"/>
      <c r="W963" s="62"/>
      <c r="X963" s="4"/>
      <c r="Y963" s="19"/>
      <c r="Z963" s="4"/>
      <c r="AA963" s="4"/>
      <c r="AB963" s="4"/>
      <c r="AC963" s="4"/>
      <c r="AD963" s="4"/>
      <c r="AE963" s="4"/>
      <c r="AF963" s="19"/>
      <c r="AG963" s="4"/>
      <c r="AH963" s="4"/>
      <c r="AI963" s="4"/>
      <c r="AJ963" s="4"/>
      <c r="AK963" s="4"/>
      <c r="AL963" s="62"/>
      <c r="AM963" s="19"/>
      <c r="AN963" s="4"/>
      <c r="AO963" s="4"/>
      <c r="AP963" s="4"/>
      <c r="AQ963" s="63"/>
      <c r="AR963" s="63"/>
      <c r="AS963" s="63"/>
      <c r="AT963" s="63"/>
      <c r="AU963" s="63"/>
      <c r="AV963" s="63"/>
      <c r="AW963" s="4"/>
      <c r="AX963" s="62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</row>
    <row r="964" spans="1:62">
      <c r="A964" s="4"/>
      <c r="B964" s="4"/>
      <c r="C964" s="64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19"/>
      <c r="U964" s="62"/>
      <c r="V964" s="62"/>
      <c r="W964" s="62"/>
      <c r="X964" s="4"/>
      <c r="Y964" s="19"/>
      <c r="Z964" s="4"/>
      <c r="AA964" s="4"/>
      <c r="AB964" s="4"/>
      <c r="AC964" s="4"/>
      <c r="AD964" s="4"/>
      <c r="AE964" s="4"/>
      <c r="AF964" s="19"/>
      <c r="AG964" s="4"/>
      <c r="AH964" s="4"/>
      <c r="AI964" s="4"/>
      <c r="AJ964" s="4"/>
      <c r="AK964" s="4"/>
      <c r="AL964" s="62"/>
      <c r="AM964" s="19"/>
      <c r="AN964" s="4"/>
      <c r="AO964" s="4"/>
      <c r="AP964" s="4"/>
      <c r="AQ964" s="63"/>
      <c r="AR964" s="63"/>
      <c r="AS964" s="63"/>
      <c r="AT964" s="63"/>
      <c r="AU964" s="63"/>
      <c r="AV964" s="63"/>
      <c r="AW964" s="4"/>
      <c r="AX964" s="62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</row>
    <row r="965" spans="1:62">
      <c r="A965" s="4"/>
      <c r="B965" s="4"/>
      <c r="C965" s="64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19"/>
      <c r="U965" s="62"/>
      <c r="V965" s="62"/>
      <c r="W965" s="62"/>
      <c r="X965" s="4"/>
      <c r="Y965" s="19"/>
      <c r="Z965" s="4"/>
      <c r="AA965" s="4"/>
      <c r="AB965" s="4"/>
      <c r="AC965" s="4"/>
      <c r="AD965" s="4"/>
      <c r="AE965" s="4"/>
      <c r="AF965" s="19"/>
      <c r="AG965" s="4"/>
      <c r="AH965" s="4"/>
      <c r="AI965" s="4"/>
      <c r="AJ965" s="4"/>
      <c r="AK965" s="4"/>
      <c r="AL965" s="62"/>
      <c r="AM965" s="19"/>
      <c r="AN965" s="4"/>
      <c r="AO965" s="4"/>
      <c r="AP965" s="4"/>
      <c r="AQ965" s="63"/>
      <c r="AR965" s="63"/>
      <c r="AS965" s="63"/>
      <c r="AT965" s="63"/>
      <c r="AU965" s="63"/>
      <c r="AV965" s="63"/>
      <c r="AW965" s="4"/>
      <c r="AX965" s="62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</row>
    <row r="966" spans="1:62">
      <c r="A966" s="4"/>
      <c r="B966" s="4"/>
      <c r="C966" s="64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19"/>
      <c r="U966" s="62"/>
      <c r="V966" s="62"/>
      <c r="W966" s="62"/>
      <c r="X966" s="4"/>
      <c r="Y966" s="19"/>
      <c r="Z966" s="4"/>
      <c r="AA966" s="4"/>
      <c r="AB966" s="4"/>
      <c r="AC966" s="4"/>
      <c r="AD966" s="4"/>
      <c r="AE966" s="4"/>
      <c r="AF966" s="19"/>
      <c r="AG966" s="4"/>
      <c r="AH966" s="4"/>
      <c r="AI966" s="4"/>
      <c r="AJ966" s="4"/>
      <c r="AK966" s="4"/>
      <c r="AL966" s="62"/>
      <c r="AM966" s="19"/>
      <c r="AN966" s="4"/>
      <c r="AO966" s="4"/>
      <c r="AP966" s="4"/>
      <c r="AQ966" s="63"/>
      <c r="AR966" s="63"/>
      <c r="AS966" s="63"/>
      <c r="AT966" s="63"/>
      <c r="AU966" s="63"/>
      <c r="AV966" s="63"/>
      <c r="AW966" s="4"/>
      <c r="AX966" s="62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</row>
    <row r="967" spans="1:62">
      <c r="A967" s="4"/>
      <c r="B967" s="4"/>
      <c r="C967" s="64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19"/>
      <c r="U967" s="62"/>
      <c r="V967" s="62"/>
      <c r="W967" s="62"/>
      <c r="X967" s="4"/>
      <c r="Y967" s="19"/>
      <c r="Z967" s="4"/>
      <c r="AA967" s="4"/>
      <c r="AB967" s="4"/>
      <c r="AC967" s="4"/>
      <c r="AD967" s="4"/>
      <c r="AE967" s="4"/>
      <c r="AF967" s="19"/>
      <c r="AG967" s="4"/>
      <c r="AH967" s="4"/>
      <c r="AI967" s="4"/>
      <c r="AJ967" s="4"/>
      <c r="AK967" s="4"/>
      <c r="AL967" s="62"/>
      <c r="AM967" s="19"/>
      <c r="AN967" s="4"/>
      <c r="AO967" s="4"/>
      <c r="AP967" s="4"/>
      <c r="AQ967" s="63"/>
      <c r="AR967" s="63"/>
      <c r="AS967" s="63"/>
      <c r="AT967" s="63"/>
      <c r="AU967" s="63"/>
      <c r="AV967" s="63"/>
      <c r="AW967" s="4"/>
      <c r="AX967" s="62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</row>
    <row r="968" spans="1:62">
      <c r="A968" s="4"/>
      <c r="B968" s="4"/>
      <c r="C968" s="64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19"/>
      <c r="U968" s="62"/>
      <c r="V968" s="62"/>
      <c r="W968" s="62"/>
      <c r="X968" s="4"/>
      <c r="Y968" s="19"/>
      <c r="Z968" s="4"/>
      <c r="AA968" s="4"/>
      <c r="AB968" s="4"/>
      <c r="AC968" s="4"/>
      <c r="AD968" s="4"/>
      <c r="AE968" s="4"/>
      <c r="AF968" s="19"/>
      <c r="AG968" s="4"/>
      <c r="AH968" s="4"/>
      <c r="AI968" s="4"/>
      <c r="AJ968" s="4"/>
      <c r="AK968" s="4"/>
      <c r="AL968" s="62"/>
      <c r="AM968" s="19"/>
      <c r="AN968" s="4"/>
      <c r="AO968" s="4"/>
      <c r="AP968" s="4"/>
      <c r="AQ968" s="63"/>
      <c r="AR968" s="63"/>
      <c r="AS968" s="63"/>
      <c r="AT968" s="63"/>
      <c r="AU968" s="63"/>
      <c r="AV968" s="63"/>
      <c r="AW968" s="4"/>
      <c r="AX968" s="62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</row>
    <row r="969" spans="1:62">
      <c r="A969" s="4"/>
      <c r="B969" s="4"/>
      <c r="C969" s="64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19"/>
      <c r="U969" s="62"/>
      <c r="V969" s="62"/>
      <c r="W969" s="62"/>
      <c r="X969" s="4"/>
      <c r="Y969" s="19"/>
      <c r="Z969" s="4"/>
      <c r="AA969" s="4"/>
      <c r="AB969" s="4"/>
      <c r="AC969" s="4"/>
      <c r="AD969" s="4"/>
      <c r="AE969" s="4"/>
      <c r="AF969" s="19"/>
      <c r="AG969" s="4"/>
      <c r="AH969" s="4"/>
      <c r="AI969" s="4"/>
      <c r="AJ969" s="4"/>
      <c r="AK969" s="4"/>
      <c r="AL969" s="62"/>
      <c r="AM969" s="19"/>
      <c r="AN969" s="4"/>
      <c r="AO969" s="4"/>
      <c r="AP969" s="4"/>
      <c r="AQ969" s="63"/>
      <c r="AR969" s="63"/>
      <c r="AS969" s="63"/>
      <c r="AT969" s="63"/>
      <c r="AU969" s="63"/>
      <c r="AV969" s="63"/>
      <c r="AW969" s="4"/>
      <c r="AX969" s="62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</row>
    <row r="970" spans="1:62">
      <c r="A970" s="4"/>
      <c r="B970" s="4"/>
      <c r="C970" s="64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19"/>
      <c r="U970" s="62"/>
      <c r="V970" s="62"/>
      <c r="W970" s="62"/>
      <c r="X970" s="4"/>
      <c r="Y970" s="19"/>
      <c r="Z970" s="4"/>
      <c r="AA970" s="4"/>
      <c r="AB970" s="4"/>
      <c r="AC970" s="4"/>
      <c r="AD970" s="4"/>
      <c r="AE970" s="4"/>
      <c r="AF970" s="19"/>
      <c r="AG970" s="4"/>
      <c r="AH970" s="4"/>
      <c r="AI970" s="4"/>
      <c r="AJ970" s="4"/>
      <c r="AK970" s="4"/>
      <c r="AL970" s="62"/>
      <c r="AM970" s="19"/>
      <c r="AN970" s="4"/>
      <c r="AO970" s="4"/>
      <c r="AP970" s="4"/>
      <c r="AQ970" s="63"/>
      <c r="AR970" s="63"/>
      <c r="AS970" s="63"/>
      <c r="AT970" s="63"/>
      <c r="AU970" s="63"/>
      <c r="AV970" s="63"/>
      <c r="AW970" s="4"/>
      <c r="AX970" s="62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</row>
    <row r="971" spans="1:62">
      <c r="A971" s="4"/>
      <c r="B971" s="4"/>
      <c r="C971" s="64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19"/>
      <c r="U971" s="62"/>
      <c r="V971" s="62"/>
      <c r="W971" s="62"/>
      <c r="X971" s="4"/>
      <c r="Y971" s="19"/>
      <c r="Z971" s="4"/>
      <c r="AA971" s="4"/>
      <c r="AB971" s="4"/>
      <c r="AC971" s="4"/>
      <c r="AD971" s="4"/>
      <c r="AE971" s="4"/>
      <c r="AF971" s="19"/>
      <c r="AG971" s="4"/>
      <c r="AH971" s="4"/>
      <c r="AI971" s="4"/>
      <c r="AJ971" s="4"/>
      <c r="AK971" s="4"/>
      <c r="AL971" s="62"/>
      <c r="AM971" s="19"/>
      <c r="AN971" s="4"/>
      <c r="AO971" s="4"/>
      <c r="AP971" s="4"/>
      <c r="AQ971" s="63"/>
      <c r="AR971" s="63"/>
      <c r="AS971" s="63"/>
      <c r="AT971" s="63"/>
      <c r="AU971" s="63"/>
      <c r="AV971" s="63"/>
      <c r="AW971" s="4"/>
      <c r="AX971" s="62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</row>
    <row r="972" spans="1:62">
      <c r="A972" s="4"/>
      <c r="B972" s="4"/>
      <c r="C972" s="64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19"/>
      <c r="U972" s="62"/>
      <c r="V972" s="62"/>
      <c r="W972" s="62"/>
      <c r="X972" s="4"/>
      <c r="Y972" s="19"/>
      <c r="Z972" s="4"/>
      <c r="AA972" s="4"/>
      <c r="AB972" s="4"/>
      <c r="AC972" s="4"/>
      <c r="AD972" s="4"/>
      <c r="AE972" s="4"/>
      <c r="AF972" s="19"/>
      <c r="AG972" s="4"/>
      <c r="AH972" s="4"/>
      <c r="AI972" s="4"/>
      <c r="AJ972" s="4"/>
      <c r="AK972" s="4"/>
      <c r="AL972" s="62"/>
      <c r="AM972" s="19"/>
      <c r="AN972" s="4"/>
      <c r="AO972" s="4"/>
      <c r="AP972" s="4"/>
      <c r="AQ972" s="63"/>
      <c r="AR972" s="63"/>
      <c r="AS972" s="63"/>
      <c r="AT972" s="63"/>
      <c r="AU972" s="63"/>
      <c r="AV972" s="63"/>
      <c r="AW972" s="4"/>
      <c r="AX972" s="62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</row>
    <row r="973" spans="1:62">
      <c r="A973" s="4"/>
      <c r="B973" s="4"/>
      <c r="C973" s="64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19"/>
      <c r="U973" s="62"/>
      <c r="V973" s="62"/>
      <c r="W973" s="62"/>
      <c r="X973" s="4"/>
      <c r="Y973" s="19"/>
      <c r="Z973" s="4"/>
      <c r="AA973" s="4"/>
      <c r="AB973" s="4"/>
      <c r="AC973" s="4"/>
      <c r="AD973" s="4"/>
      <c r="AE973" s="4"/>
      <c r="AF973" s="19"/>
      <c r="AG973" s="4"/>
      <c r="AH973" s="4"/>
      <c r="AI973" s="4"/>
      <c r="AJ973" s="4"/>
      <c r="AK973" s="4"/>
      <c r="AL973" s="62"/>
      <c r="AM973" s="19"/>
      <c r="AN973" s="4"/>
      <c r="AO973" s="4"/>
      <c r="AP973" s="4"/>
      <c r="AQ973" s="63"/>
      <c r="AR973" s="63"/>
      <c r="AS973" s="63"/>
      <c r="AT973" s="63"/>
      <c r="AU973" s="63"/>
      <c r="AV973" s="63"/>
      <c r="AW973" s="4"/>
      <c r="AX973" s="62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</row>
    <row r="974" spans="1:62">
      <c r="A974" s="4"/>
      <c r="B974" s="4"/>
      <c r="C974" s="64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19"/>
      <c r="U974" s="62"/>
      <c r="V974" s="62"/>
      <c r="W974" s="62"/>
      <c r="X974" s="4"/>
      <c r="Y974" s="19"/>
      <c r="Z974" s="4"/>
      <c r="AA974" s="4"/>
      <c r="AB974" s="4"/>
      <c r="AC974" s="4"/>
      <c r="AD974" s="4"/>
      <c r="AE974" s="4"/>
      <c r="AF974" s="19"/>
      <c r="AG974" s="4"/>
      <c r="AH974" s="4"/>
      <c r="AI974" s="4"/>
      <c r="AJ974" s="4"/>
      <c r="AK974" s="4"/>
      <c r="AL974" s="62"/>
      <c r="AM974" s="19"/>
      <c r="AN974" s="4"/>
      <c r="AO974" s="4"/>
      <c r="AP974" s="4"/>
      <c r="AQ974" s="63"/>
      <c r="AR974" s="63"/>
      <c r="AS974" s="63"/>
      <c r="AT974" s="63"/>
      <c r="AU974" s="63"/>
      <c r="AV974" s="63"/>
      <c r="AW974" s="4"/>
      <c r="AX974" s="62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</row>
    <row r="975" spans="1:62">
      <c r="A975" s="4"/>
      <c r="B975" s="4"/>
      <c r="C975" s="64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19"/>
      <c r="U975" s="62"/>
      <c r="V975" s="62"/>
      <c r="W975" s="62"/>
      <c r="X975" s="4"/>
      <c r="Y975" s="19"/>
      <c r="Z975" s="4"/>
      <c r="AA975" s="4"/>
      <c r="AB975" s="4"/>
      <c r="AC975" s="4"/>
      <c r="AD975" s="4"/>
      <c r="AE975" s="4"/>
      <c r="AF975" s="19"/>
      <c r="AG975" s="4"/>
      <c r="AH975" s="4"/>
      <c r="AI975" s="4"/>
      <c r="AJ975" s="4"/>
      <c r="AK975" s="4"/>
      <c r="AL975" s="62"/>
      <c r="AM975" s="19"/>
      <c r="AN975" s="4"/>
      <c r="AO975" s="4"/>
      <c r="AP975" s="4"/>
      <c r="AQ975" s="63"/>
      <c r="AR975" s="63"/>
      <c r="AS975" s="63"/>
      <c r="AT975" s="63"/>
      <c r="AU975" s="63"/>
      <c r="AV975" s="63"/>
      <c r="AW975" s="4"/>
      <c r="AX975" s="62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</row>
    <row r="976" spans="1:62">
      <c r="A976" s="4"/>
      <c r="B976" s="4"/>
      <c r="C976" s="64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19"/>
      <c r="U976" s="62"/>
      <c r="V976" s="62"/>
      <c r="W976" s="62"/>
      <c r="X976" s="4"/>
      <c r="Y976" s="19"/>
      <c r="Z976" s="4"/>
      <c r="AA976" s="4"/>
      <c r="AB976" s="4"/>
      <c r="AC976" s="4"/>
      <c r="AD976" s="4"/>
      <c r="AE976" s="4"/>
      <c r="AF976" s="19"/>
      <c r="AG976" s="4"/>
      <c r="AH976" s="4"/>
      <c r="AI976" s="4"/>
      <c r="AJ976" s="4"/>
      <c r="AK976" s="4"/>
      <c r="AL976" s="62"/>
      <c r="AM976" s="19"/>
      <c r="AN976" s="4"/>
      <c r="AO976" s="4"/>
      <c r="AP976" s="4"/>
      <c r="AQ976" s="63"/>
      <c r="AR976" s="63"/>
      <c r="AS976" s="63"/>
      <c r="AT976" s="63"/>
      <c r="AU976" s="63"/>
      <c r="AV976" s="63"/>
      <c r="AW976" s="4"/>
      <c r="AX976" s="62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</row>
    <row r="977" spans="1:62">
      <c r="A977" s="4"/>
      <c r="B977" s="4"/>
      <c r="C977" s="64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19"/>
      <c r="U977" s="62"/>
      <c r="V977" s="62"/>
      <c r="W977" s="62"/>
      <c r="X977" s="4"/>
      <c r="Y977" s="19"/>
      <c r="Z977" s="4"/>
      <c r="AA977" s="4"/>
      <c r="AB977" s="4"/>
      <c r="AC977" s="4"/>
      <c r="AD977" s="4"/>
      <c r="AE977" s="4"/>
      <c r="AF977" s="19"/>
      <c r="AG977" s="4"/>
      <c r="AH977" s="4"/>
      <c r="AI977" s="4"/>
      <c r="AJ977" s="4"/>
      <c r="AK977" s="4"/>
      <c r="AL977" s="62"/>
      <c r="AM977" s="19"/>
      <c r="AN977" s="4"/>
      <c r="AO977" s="4"/>
      <c r="AP977" s="4"/>
      <c r="AQ977" s="63"/>
      <c r="AR977" s="63"/>
      <c r="AS977" s="63"/>
      <c r="AT977" s="63"/>
      <c r="AU977" s="63"/>
      <c r="AV977" s="63"/>
      <c r="AW977" s="4"/>
      <c r="AX977" s="62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</row>
    <row r="978" spans="1:62">
      <c r="A978" s="4"/>
      <c r="B978" s="4"/>
      <c r="C978" s="64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19"/>
      <c r="U978" s="62"/>
      <c r="V978" s="62"/>
      <c r="W978" s="62"/>
      <c r="X978" s="4"/>
      <c r="Y978" s="19"/>
      <c r="Z978" s="4"/>
      <c r="AA978" s="4"/>
      <c r="AB978" s="4"/>
      <c r="AC978" s="4"/>
      <c r="AD978" s="4"/>
      <c r="AE978" s="4"/>
      <c r="AF978" s="19"/>
      <c r="AG978" s="4"/>
      <c r="AH978" s="4"/>
      <c r="AI978" s="4"/>
      <c r="AJ978" s="4"/>
      <c r="AK978" s="4"/>
      <c r="AL978" s="62"/>
      <c r="AM978" s="19"/>
      <c r="AN978" s="4"/>
      <c r="AO978" s="4"/>
      <c r="AP978" s="4"/>
      <c r="AQ978" s="63"/>
      <c r="AR978" s="63"/>
      <c r="AS978" s="63"/>
      <c r="AT978" s="63"/>
      <c r="AU978" s="63"/>
      <c r="AV978" s="63"/>
      <c r="AW978" s="4"/>
      <c r="AX978" s="62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</row>
    <row r="979" spans="1:62">
      <c r="A979" s="4"/>
      <c r="B979" s="4"/>
      <c r="C979" s="64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19"/>
      <c r="U979" s="62"/>
      <c r="V979" s="62"/>
      <c r="W979" s="62"/>
      <c r="X979" s="4"/>
      <c r="Y979" s="19"/>
      <c r="Z979" s="4"/>
      <c r="AA979" s="4"/>
      <c r="AB979" s="4"/>
      <c r="AC979" s="4"/>
      <c r="AD979" s="4"/>
      <c r="AE979" s="4"/>
      <c r="AF979" s="19"/>
      <c r="AG979" s="4"/>
      <c r="AH979" s="4"/>
      <c r="AI979" s="4"/>
      <c r="AJ979" s="4"/>
      <c r="AK979" s="4"/>
      <c r="AL979" s="62"/>
      <c r="AM979" s="19"/>
      <c r="AN979" s="4"/>
      <c r="AO979" s="4"/>
      <c r="AP979" s="4"/>
      <c r="AQ979" s="63"/>
      <c r="AR979" s="63"/>
      <c r="AS979" s="63"/>
      <c r="AT979" s="63"/>
      <c r="AU979" s="63"/>
      <c r="AV979" s="63"/>
      <c r="AW979" s="4"/>
      <c r="AX979" s="62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</row>
    <row r="980" spans="1:62">
      <c r="A980" s="4"/>
      <c r="B980" s="4"/>
      <c r="C980" s="64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19"/>
      <c r="U980" s="62"/>
      <c r="V980" s="62"/>
      <c r="W980" s="62"/>
      <c r="X980" s="4"/>
      <c r="Y980" s="19"/>
      <c r="Z980" s="4"/>
      <c r="AA980" s="4"/>
      <c r="AB980" s="4"/>
      <c r="AC980" s="4"/>
      <c r="AD980" s="4"/>
      <c r="AE980" s="4"/>
      <c r="AF980" s="19"/>
      <c r="AG980" s="4"/>
      <c r="AH980" s="4"/>
      <c r="AI980" s="4"/>
      <c r="AJ980" s="4"/>
      <c r="AK980" s="4"/>
      <c r="AL980" s="62"/>
      <c r="AM980" s="19"/>
      <c r="AN980" s="4"/>
      <c r="AO980" s="4"/>
      <c r="AP980" s="4"/>
      <c r="AQ980" s="63"/>
      <c r="AR980" s="63"/>
      <c r="AS980" s="63"/>
      <c r="AT980" s="63"/>
      <c r="AU980" s="63"/>
      <c r="AV980" s="63"/>
      <c r="AW980" s="4"/>
      <c r="AX980" s="62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</row>
    <row r="981" spans="1:62">
      <c r="A981" s="4"/>
      <c r="B981" s="4"/>
      <c r="C981" s="64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19"/>
      <c r="U981" s="62"/>
      <c r="V981" s="62"/>
      <c r="W981" s="62"/>
      <c r="X981" s="4"/>
      <c r="Y981" s="19"/>
      <c r="Z981" s="4"/>
      <c r="AA981" s="4"/>
      <c r="AB981" s="4"/>
      <c r="AC981" s="4"/>
      <c r="AD981" s="4"/>
      <c r="AE981" s="4"/>
      <c r="AF981" s="19"/>
      <c r="AG981" s="4"/>
      <c r="AH981" s="4"/>
      <c r="AI981" s="4"/>
      <c r="AJ981" s="4"/>
      <c r="AK981" s="4"/>
      <c r="AL981" s="62"/>
      <c r="AM981" s="19"/>
      <c r="AN981" s="4"/>
      <c r="AO981" s="4"/>
      <c r="AP981" s="4"/>
      <c r="AQ981" s="63"/>
      <c r="AR981" s="63"/>
      <c r="AS981" s="63"/>
      <c r="AT981" s="63"/>
      <c r="AU981" s="63"/>
      <c r="AV981" s="63"/>
      <c r="AW981" s="4"/>
      <c r="AX981" s="62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</row>
    <row r="982" spans="1:62">
      <c r="A982" s="4"/>
      <c r="B982" s="4"/>
      <c r="C982" s="64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19"/>
      <c r="U982" s="62"/>
      <c r="V982" s="62"/>
      <c r="W982" s="62"/>
      <c r="X982" s="4"/>
      <c r="Y982" s="19"/>
      <c r="Z982" s="4"/>
      <c r="AA982" s="4"/>
      <c r="AB982" s="4"/>
      <c r="AC982" s="4"/>
      <c r="AD982" s="4"/>
      <c r="AE982" s="4"/>
      <c r="AF982" s="19"/>
      <c r="AG982" s="4"/>
      <c r="AH982" s="4"/>
      <c r="AI982" s="4"/>
      <c r="AJ982" s="4"/>
      <c r="AK982" s="4"/>
      <c r="AL982" s="62"/>
      <c r="AM982" s="19"/>
      <c r="AN982" s="4"/>
      <c r="AO982" s="4"/>
      <c r="AP982" s="4"/>
      <c r="AQ982" s="63"/>
      <c r="AR982" s="63"/>
      <c r="AS982" s="63"/>
      <c r="AT982" s="63"/>
      <c r="AU982" s="63"/>
      <c r="AV982" s="63"/>
      <c r="AW982" s="4"/>
      <c r="AX982" s="62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</row>
    <row r="983" spans="1:62">
      <c r="A983" s="4"/>
      <c r="B983" s="4"/>
      <c r="C983" s="64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19"/>
      <c r="U983" s="62"/>
      <c r="V983" s="62"/>
      <c r="W983" s="62"/>
      <c r="X983" s="4"/>
      <c r="Y983" s="19"/>
      <c r="Z983" s="4"/>
      <c r="AA983" s="4"/>
      <c r="AB983" s="4"/>
      <c r="AC983" s="4"/>
      <c r="AD983" s="4"/>
      <c r="AE983" s="4"/>
      <c r="AF983" s="19"/>
      <c r="AG983" s="4"/>
      <c r="AH983" s="4"/>
      <c r="AI983" s="4"/>
      <c r="AJ983" s="4"/>
      <c r="AK983" s="4"/>
      <c r="AL983" s="62"/>
      <c r="AM983" s="19"/>
      <c r="AN983" s="4"/>
      <c r="AO983" s="4"/>
      <c r="AP983" s="4"/>
      <c r="AQ983" s="63"/>
      <c r="AR983" s="63"/>
      <c r="AS983" s="63"/>
      <c r="AT983" s="63"/>
      <c r="AU983" s="63"/>
      <c r="AV983" s="63"/>
      <c r="AW983" s="4"/>
      <c r="AX983" s="62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</row>
    <row r="984" spans="1:62">
      <c r="A984" s="4"/>
      <c r="B984" s="4"/>
      <c r="C984" s="64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19"/>
      <c r="U984" s="62"/>
      <c r="V984" s="62"/>
      <c r="W984" s="62"/>
      <c r="X984" s="4"/>
      <c r="Y984" s="19"/>
      <c r="Z984" s="4"/>
      <c r="AA984" s="4"/>
      <c r="AB984" s="4"/>
      <c r="AC984" s="4"/>
      <c r="AD984" s="4"/>
      <c r="AE984" s="4"/>
      <c r="AF984" s="19"/>
      <c r="AG984" s="4"/>
      <c r="AH984" s="4"/>
      <c r="AI984" s="4"/>
      <c r="AJ984" s="4"/>
      <c r="AK984" s="4"/>
      <c r="AL984" s="62"/>
      <c r="AM984" s="19"/>
      <c r="AN984" s="4"/>
      <c r="AO984" s="4"/>
      <c r="AP984" s="4"/>
      <c r="AQ984" s="63"/>
      <c r="AR984" s="63"/>
      <c r="AS984" s="63"/>
      <c r="AT984" s="63"/>
      <c r="AU984" s="63"/>
      <c r="AV984" s="63"/>
      <c r="AW984" s="4"/>
      <c r="AX984" s="62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</row>
    <row r="985" spans="1:62">
      <c r="A985" s="4"/>
      <c r="B985" s="4"/>
      <c r="C985" s="64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19"/>
      <c r="U985" s="62"/>
      <c r="V985" s="62"/>
      <c r="W985" s="62"/>
      <c r="X985" s="4"/>
      <c r="Y985" s="19"/>
      <c r="Z985" s="4"/>
      <c r="AA985" s="4"/>
      <c r="AB985" s="4"/>
      <c r="AC985" s="4"/>
      <c r="AD985" s="4"/>
      <c r="AE985" s="4"/>
      <c r="AF985" s="19"/>
      <c r="AG985" s="4"/>
      <c r="AH985" s="4"/>
      <c r="AI985" s="4"/>
      <c r="AJ985" s="4"/>
      <c r="AK985" s="4"/>
      <c r="AL985" s="62"/>
      <c r="AM985" s="19"/>
      <c r="AN985" s="4"/>
      <c r="AO985" s="4"/>
      <c r="AP985" s="4"/>
      <c r="AQ985" s="63"/>
      <c r="AR985" s="63"/>
      <c r="AS985" s="63"/>
      <c r="AT985" s="63"/>
      <c r="AU985" s="63"/>
      <c r="AV985" s="63"/>
      <c r="AW985" s="4"/>
      <c r="AX985" s="62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</row>
    <row r="986" spans="1:62">
      <c r="A986" s="4"/>
      <c r="B986" s="4"/>
      <c r="C986" s="64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19"/>
      <c r="U986" s="62"/>
      <c r="V986" s="62"/>
      <c r="W986" s="62"/>
      <c r="X986" s="4"/>
      <c r="Y986" s="19"/>
      <c r="Z986" s="4"/>
      <c r="AA986" s="4"/>
      <c r="AB986" s="4"/>
      <c r="AC986" s="4"/>
      <c r="AD986" s="4"/>
      <c r="AE986" s="4"/>
      <c r="AF986" s="19"/>
      <c r="AG986" s="4"/>
      <c r="AH986" s="4"/>
      <c r="AI986" s="4"/>
      <c r="AJ986" s="4"/>
      <c r="AK986" s="4"/>
      <c r="AL986" s="62"/>
      <c r="AM986" s="19"/>
      <c r="AN986" s="4"/>
      <c r="AO986" s="4"/>
      <c r="AP986" s="4"/>
      <c r="AQ986" s="63"/>
      <c r="AR986" s="63"/>
      <c r="AS986" s="63"/>
      <c r="AT986" s="63"/>
      <c r="AU986" s="63"/>
      <c r="AV986" s="63"/>
      <c r="AW986" s="4"/>
      <c r="AX986" s="62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</row>
    <row r="987" spans="1:62">
      <c r="A987" s="4"/>
      <c r="B987" s="4"/>
      <c r="C987" s="64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19"/>
      <c r="U987" s="62"/>
      <c r="V987" s="62"/>
      <c r="W987" s="62"/>
      <c r="X987" s="4"/>
      <c r="Y987" s="19"/>
      <c r="Z987" s="4"/>
      <c r="AA987" s="4"/>
      <c r="AB987" s="4"/>
      <c r="AC987" s="4"/>
      <c r="AD987" s="4"/>
      <c r="AE987" s="4"/>
      <c r="AF987" s="19"/>
      <c r="AG987" s="4"/>
      <c r="AH987" s="4"/>
      <c r="AI987" s="4"/>
      <c r="AJ987" s="4"/>
      <c r="AK987" s="4"/>
      <c r="AL987" s="62"/>
      <c r="AM987" s="19"/>
      <c r="AN987" s="4"/>
      <c r="AO987" s="4"/>
      <c r="AP987" s="4"/>
      <c r="AQ987" s="63"/>
      <c r="AR987" s="63"/>
      <c r="AS987" s="63"/>
      <c r="AT987" s="63"/>
      <c r="AU987" s="63"/>
      <c r="AV987" s="63"/>
      <c r="AW987" s="4"/>
      <c r="AX987" s="62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</row>
    <row r="988" spans="1:62">
      <c r="A988" s="4"/>
      <c r="B988" s="4"/>
      <c r="C988" s="64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19"/>
      <c r="U988" s="62"/>
      <c r="V988" s="62"/>
      <c r="W988" s="62"/>
      <c r="X988" s="4"/>
      <c r="Y988" s="19"/>
      <c r="Z988" s="4"/>
      <c r="AA988" s="4"/>
      <c r="AB988" s="4"/>
      <c r="AC988" s="4"/>
      <c r="AD988" s="4"/>
      <c r="AE988" s="4"/>
      <c r="AF988" s="19"/>
      <c r="AG988" s="4"/>
      <c r="AH988" s="4"/>
      <c r="AI988" s="4"/>
      <c r="AJ988" s="4"/>
      <c r="AK988" s="4"/>
      <c r="AL988" s="62"/>
      <c r="AM988" s="19"/>
      <c r="AN988" s="4"/>
      <c r="AO988" s="4"/>
      <c r="AP988" s="4"/>
      <c r="AQ988" s="63"/>
      <c r="AR988" s="63"/>
      <c r="AS988" s="63"/>
      <c r="AT988" s="63"/>
      <c r="AU988" s="63"/>
      <c r="AV988" s="63"/>
      <c r="AW988" s="4"/>
      <c r="AX988" s="62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</row>
    <row r="989" spans="1:62">
      <c r="A989" s="4"/>
      <c r="B989" s="4"/>
      <c r="C989" s="64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19"/>
      <c r="U989" s="62"/>
      <c r="V989" s="62"/>
      <c r="W989" s="62"/>
      <c r="X989" s="4"/>
      <c r="Y989" s="19"/>
      <c r="Z989" s="4"/>
      <c r="AA989" s="4"/>
      <c r="AB989" s="4"/>
      <c r="AC989" s="4"/>
      <c r="AD989" s="4"/>
      <c r="AE989" s="4"/>
      <c r="AF989" s="19"/>
      <c r="AG989" s="4"/>
      <c r="AH989" s="4"/>
      <c r="AI989" s="4"/>
      <c r="AJ989" s="4"/>
      <c r="AK989" s="4"/>
      <c r="AL989" s="62"/>
      <c r="AM989" s="19"/>
      <c r="AN989" s="4"/>
      <c r="AO989" s="4"/>
      <c r="AP989" s="4"/>
      <c r="AQ989" s="63"/>
      <c r="AR989" s="63"/>
      <c r="AS989" s="63"/>
      <c r="AT989" s="63"/>
      <c r="AU989" s="63"/>
      <c r="AV989" s="63"/>
      <c r="AW989" s="4"/>
      <c r="AX989" s="62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</row>
    <row r="990" spans="1:62">
      <c r="A990" s="4"/>
      <c r="B990" s="4"/>
      <c r="C990" s="64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19"/>
      <c r="U990" s="62"/>
      <c r="V990" s="62"/>
      <c r="W990" s="62"/>
      <c r="X990" s="4"/>
      <c r="Y990" s="19"/>
      <c r="Z990" s="4"/>
      <c r="AA990" s="4"/>
      <c r="AB990" s="4"/>
      <c r="AC990" s="4"/>
      <c r="AD990" s="4"/>
      <c r="AE990" s="4"/>
      <c r="AF990" s="19"/>
      <c r="AG990" s="4"/>
      <c r="AH990" s="4"/>
      <c r="AI990" s="4"/>
      <c r="AJ990" s="4"/>
      <c r="AK990" s="4"/>
      <c r="AL990" s="62"/>
      <c r="AM990" s="19"/>
      <c r="AN990" s="4"/>
      <c r="AO990" s="4"/>
      <c r="AP990" s="4"/>
      <c r="AQ990" s="63"/>
      <c r="AR990" s="63"/>
      <c r="AS990" s="63"/>
      <c r="AT990" s="63"/>
      <c r="AU990" s="63"/>
      <c r="AV990" s="63"/>
      <c r="AW990" s="4"/>
      <c r="AX990" s="62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</row>
    <row r="991" spans="1:62">
      <c r="A991" s="4"/>
      <c r="B991" s="4"/>
      <c r="C991" s="64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19"/>
      <c r="U991" s="62"/>
      <c r="V991" s="62"/>
      <c r="W991" s="62"/>
      <c r="X991" s="4"/>
      <c r="Y991" s="19"/>
      <c r="Z991" s="4"/>
      <c r="AA991" s="4"/>
      <c r="AB991" s="4"/>
      <c r="AC991" s="4"/>
      <c r="AD991" s="4"/>
      <c r="AE991" s="4"/>
      <c r="AF991" s="19"/>
      <c r="AG991" s="4"/>
      <c r="AH991" s="4"/>
      <c r="AI991" s="4"/>
      <c r="AJ991" s="4"/>
      <c r="AK991" s="4"/>
      <c r="AL991" s="62"/>
      <c r="AM991" s="19"/>
      <c r="AN991" s="4"/>
      <c r="AO991" s="4"/>
      <c r="AP991" s="4"/>
      <c r="AQ991" s="63"/>
      <c r="AR991" s="63"/>
      <c r="AS991" s="63"/>
      <c r="AT991" s="63"/>
      <c r="AU991" s="63"/>
      <c r="AV991" s="63"/>
      <c r="AW991" s="4"/>
      <c r="AX991" s="62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</row>
    <row r="992" spans="1:62">
      <c r="A992" s="4"/>
      <c r="B992" s="4"/>
      <c r="C992" s="64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19"/>
      <c r="U992" s="62"/>
      <c r="V992" s="62"/>
      <c r="W992" s="62"/>
      <c r="X992" s="4"/>
      <c r="Y992" s="19"/>
      <c r="Z992" s="4"/>
      <c r="AA992" s="4"/>
      <c r="AB992" s="4"/>
      <c r="AC992" s="4"/>
      <c r="AD992" s="4"/>
      <c r="AE992" s="4"/>
      <c r="AF992" s="19"/>
      <c r="AG992" s="4"/>
      <c r="AH992" s="4"/>
      <c r="AI992" s="4"/>
      <c r="AJ992" s="4"/>
      <c r="AK992" s="4"/>
      <c r="AL992" s="62"/>
      <c r="AM992" s="19"/>
      <c r="AN992" s="4"/>
      <c r="AO992" s="4"/>
      <c r="AP992" s="4"/>
      <c r="AQ992" s="63"/>
      <c r="AR992" s="63"/>
      <c r="AS992" s="63"/>
      <c r="AT992" s="63"/>
      <c r="AU992" s="63"/>
      <c r="AV992" s="63"/>
      <c r="AW992" s="4"/>
      <c r="AX992" s="62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</row>
    <row r="993" spans="1:62">
      <c r="A993" s="4"/>
      <c r="B993" s="4"/>
      <c r="C993" s="64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19"/>
      <c r="U993" s="62"/>
      <c r="V993" s="62"/>
      <c r="W993" s="62"/>
      <c r="X993" s="4"/>
      <c r="Y993" s="19"/>
      <c r="Z993" s="4"/>
      <c r="AA993" s="4"/>
      <c r="AB993" s="4"/>
      <c r="AC993" s="4"/>
      <c r="AD993" s="4"/>
      <c r="AE993" s="4"/>
      <c r="AF993" s="19"/>
      <c r="AG993" s="4"/>
      <c r="AH993" s="4"/>
      <c r="AI993" s="4"/>
      <c r="AJ993" s="4"/>
      <c r="AK993" s="4"/>
      <c r="AL993" s="62"/>
      <c r="AM993" s="19"/>
      <c r="AN993" s="4"/>
      <c r="AO993" s="4"/>
      <c r="AP993" s="4"/>
      <c r="AQ993" s="63"/>
      <c r="AR993" s="63"/>
      <c r="AS993" s="63"/>
      <c r="AT993" s="63"/>
      <c r="AU993" s="63"/>
      <c r="AV993" s="63"/>
      <c r="AW993" s="4"/>
      <c r="AX993" s="62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</row>
    <row r="994" spans="1:62">
      <c r="A994" s="4"/>
      <c r="B994" s="4"/>
      <c r="C994" s="64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19"/>
      <c r="U994" s="62"/>
      <c r="V994" s="62"/>
      <c r="W994" s="62"/>
      <c r="X994" s="4"/>
      <c r="Y994" s="19"/>
      <c r="Z994" s="4"/>
      <c r="AA994" s="4"/>
      <c r="AB994" s="4"/>
      <c r="AC994" s="4"/>
      <c r="AD994" s="4"/>
      <c r="AE994" s="4"/>
      <c r="AF994" s="19"/>
      <c r="AG994" s="4"/>
      <c r="AH994" s="4"/>
      <c r="AI994" s="4"/>
      <c r="AJ994" s="4"/>
      <c r="AK994" s="4"/>
      <c r="AL994" s="62"/>
      <c r="AM994" s="19"/>
      <c r="AN994" s="4"/>
      <c r="AO994" s="4"/>
      <c r="AP994" s="4"/>
      <c r="AQ994" s="63"/>
      <c r="AR994" s="63"/>
      <c r="AS994" s="63"/>
      <c r="AT994" s="63"/>
      <c r="AU994" s="63"/>
      <c r="AV994" s="63"/>
      <c r="AW994" s="4"/>
      <c r="AX994" s="62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</row>
    <row r="995" spans="1:62">
      <c r="A995" s="4"/>
      <c r="B995" s="4"/>
      <c r="C995" s="64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19"/>
      <c r="U995" s="62"/>
      <c r="V995" s="62"/>
      <c r="W995" s="62"/>
      <c r="X995" s="4"/>
      <c r="Y995" s="19"/>
      <c r="Z995" s="4"/>
      <c r="AA995" s="4"/>
      <c r="AB995" s="4"/>
      <c r="AC995" s="4"/>
      <c r="AD995" s="4"/>
      <c r="AE995" s="4"/>
      <c r="AF995" s="19"/>
      <c r="AG995" s="4"/>
      <c r="AH995" s="4"/>
      <c r="AI995" s="4"/>
      <c r="AJ995" s="4"/>
      <c r="AK995" s="4"/>
      <c r="AL995" s="62"/>
      <c r="AM995" s="19"/>
      <c r="AN995" s="4"/>
      <c r="AO995" s="4"/>
      <c r="AP995" s="4"/>
      <c r="AQ995" s="63"/>
      <c r="AR995" s="63"/>
      <c r="AS995" s="63"/>
      <c r="AT995" s="63"/>
      <c r="AU995" s="63"/>
      <c r="AV995" s="63"/>
      <c r="AW995" s="4"/>
      <c r="AX995" s="62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</row>
    <row r="996" spans="1:62">
      <c r="A996" s="4"/>
      <c r="B996" s="4"/>
      <c r="C996" s="64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19"/>
      <c r="U996" s="62"/>
      <c r="V996" s="62"/>
      <c r="W996" s="62"/>
      <c r="X996" s="4"/>
      <c r="Y996" s="19"/>
      <c r="Z996" s="4"/>
      <c r="AA996" s="4"/>
      <c r="AB996" s="4"/>
      <c r="AC996" s="4"/>
      <c r="AD996" s="4"/>
      <c r="AE996" s="4"/>
      <c r="AF996" s="19"/>
      <c r="AG996" s="4"/>
      <c r="AH996" s="4"/>
      <c r="AI996" s="4"/>
      <c r="AJ996" s="4"/>
      <c r="AK996" s="4"/>
      <c r="AL996" s="62"/>
      <c r="AM996" s="19"/>
      <c r="AN996" s="4"/>
      <c r="AO996" s="4"/>
      <c r="AP996" s="4"/>
      <c r="AQ996" s="63"/>
      <c r="AR996" s="63"/>
      <c r="AS996" s="63"/>
      <c r="AT996" s="63"/>
      <c r="AU996" s="63"/>
      <c r="AV996" s="63"/>
      <c r="AW996" s="4"/>
      <c r="AX996" s="62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</row>
    <row r="997" spans="1:62">
      <c r="A997" s="4"/>
      <c r="B997" s="4"/>
      <c r="C997" s="64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19"/>
      <c r="U997" s="62"/>
      <c r="V997" s="62"/>
      <c r="W997" s="62"/>
      <c r="X997" s="4"/>
      <c r="Y997" s="19"/>
      <c r="Z997" s="4"/>
      <c r="AA997" s="4"/>
      <c r="AB997" s="4"/>
      <c r="AC997" s="4"/>
      <c r="AD997" s="4"/>
      <c r="AE997" s="4"/>
      <c r="AF997" s="19"/>
      <c r="AG997" s="4"/>
      <c r="AH997" s="4"/>
      <c r="AI997" s="4"/>
      <c r="AJ997" s="4"/>
      <c r="AK997" s="4"/>
      <c r="AL997" s="62"/>
      <c r="AM997" s="19"/>
      <c r="AN997" s="4"/>
      <c r="AO997" s="4"/>
      <c r="AP997" s="4"/>
      <c r="AQ997" s="63"/>
      <c r="AR997" s="63"/>
      <c r="AS997" s="63"/>
      <c r="AT997" s="63"/>
      <c r="AU997" s="63"/>
      <c r="AV997" s="63"/>
      <c r="AW997" s="4"/>
      <c r="AX997" s="62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</row>
    <row r="998" spans="1:62">
      <c r="A998" s="4"/>
      <c r="B998" s="4"/>
      <c r="C998" s="64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19"/>
      <c r="U998" s="62"/>
      <c r="V998" s="62"/>
      <c r="W998" s="62"/>
      <c r="X998" s="4"/>
      <c r="Y998" s="19"/>
      <c r="Z998" s="4"/>
      <c r="AA998" s="4"/>
      <c r="AB998" s="4"/>
      <c r="AC998" s="4"/>
      <c r="AD998" s="4"/>
      <c r="AE998" s="4"/>
      <c r="AF998" s="19"/>
      <c r="AG998" s="4"/>
      <c r="AH998" s="4"/>
      <c r="AI998" s="4"/>
      <c r="AJ998" s="4"/>
      <c r="AK998" s="4"/>
      <c r="AL998" s="62"/>
      <c r="AM998" s="19"/>
      <c r="AN998" s="4"/>
      <c r="AO998" s="4"/>
      <c r="AP998" s="4"/>
      <c r="AQ998" s="63"/>
      <c r="AR998" s="63"/>
      <c r="AS998" s="63"/>
      <c r="AT998" s="63"/>
      <c r="AU998" s="63"/>
      <c r="AV998" s="63"/>
      <c r="AW998" s="4"/>
      <c r="AX998" s="62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</row>
    <row r="999" spans="1:62">
      <c r="A999" s="4"/>
      <c r="B999" s="4"/>
      <c r="C999" s="64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19"/>
      <c r="U999" s="62"/>
      <c r="V999" s="62"/>
      <c r="W999" s="62"/>
      <c r="X999" s="4"/>
      <c r="Y999" s="19"/>
      <c r="Z999" s="4"/>
      <c r="AA999" s="4"/>
      <c r="AB999" s="4"/>
      <c r="AC999" s="4"/>
      <c r="AD999" s="4"/>
      <c r="AE999" s="4"/>
      <c r="AF999" s="19"/>
      <c r="AG999" s="4"/>
      <c r="AH999" s="4"/>
      <c r="AI999" s="4"/>
      <c r="AJ999" s="4"/>
      <c r="AK999" s="4"/>
      <c r="AL999" s="62"/>
      <c r="AM999" s="19"/>
      <c r="AN999" s="4"/>
      <c r="AO999" s="4"/>
      <c r="AP999" s="4"/>
      <c r="AQ999" s="63"/>
      <c r="AR999" s="63"/>
      <c r="AS999" s="63"/>
      <c r="AT999" s="63"/>
      <c r="AU999" s="63"/>
      <c r="AV999" s="63"/>
      <c r="AW999" s="4"/>
      <c r="AX999" s="62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</row>
    <row r="1000" spans="1:62">
      <c r="A1000" s="4"/>
      <c r="B1000" s="4"/>
      <c r="C1000" s="64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19"/>
      <c r="U1000" s="62"/>
      <c r="V1000" s="62"/>
      <c r="W1000" s="62"/>
      <c r="X1000" s="4"/>
      <c r="Y1000" s="19"/>
      <c r="Z1000" s="4"/>
      <c r="AA1000" s="4"/>
      <c r="AB1000" s="4"/>
      <c r="AC1000" s="4"/>
      <c r="AD1000" s="4"/>
      <c r="AE1000" s="4"/>
      <c r="AF1000" s="19"/>
      <c r="AG1000" s="4"/>
      <c r="AH1000" s="4"/>
      <c r="AI1000" s="4"/>
      <c r="AJ1000" s="4"/>
      <c r="AK1000" s="4"/>
      <c r="AL1000" s="62"/>
      <c r="AM1000" s="19"/>
      <c r="AN1000" s="4"/>
      <c r="AO1000" s="4"/>
      <c r="AP1000" s="4"/>
      <c r="AQ1000" s="63"/>
      <c r="AR1000" s="63"/>
      <c r="AS1000" s="63"/>
      <c r="AT1000" s="63"/>
      <c r="AU1000" s="63"/>
      <c r="AV1000" s="63"/>
      <c r="AW1000" s="4"/>
      <c r="AX1000" s="62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</row>
    <row r="1001" spans="1:62">
      <c r="A1001" s="4"/>
      <c r="B1001" s="4"/>
      <c r="C1001" s="64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19"/>
      <c r="U1001" s="62"/>
      <c r="V1001" s="62"/>
      <c r="W1001" s="62"/>
      <c r="X1001" s="4"/>
      <c r="Y1001" s="19"/>
      <c r="Z1001" s="4"/>
      <c r="AA1001" s="4"/>
      <c r="AB1001" s="4"/>
      <c r="AC1001" s="4"/>
      <c r="AD1001" s="4"/>
      <c r="AE1001" s="4"/>
      <c r="AF1001" s="19"/>
      <c r="AG1001" s="4"/>
      <c r="AH1001" s="4"/>
      <c r="AI1001" s="4"/>
      <c r="AJ1001" s="4"/>
      <c r="AK1001" s="4"/>
      <c r="AL1001" s="62"/>
      <c r="AM1001" s="19"/>
      <c r="AN1001" s="4"/>
      <c r="AO1001" s="4"/>
      <c r="AP1001" s="4"/>
      <c r="AQ1001" s="63"/>
      <c r="AR1001" s="63"/>
      <c r="AS1001" s="63"/>
      <c r="AT1001" s="63"/>
      <c r="AU1001" s="63"/>
      <c r="AV1001" s="63"/>
      <c r="AW1001" s="4"/>
      <c r="AX1001" s="62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</row>
    <row r="1002" spans="1:62">
      <c r="A1002" s="4"/>
      <c r="B1002" s="4"/>
      <c r="C1002" s="64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19"/>
      <c r="U1002" s="62"/>
      <c r="V1002" s="62"/>
      <c r="W1002" s="62"/>
      <c r="X1002" s="4"/>
      <c r="Y1002" s="19"/>
      <c r="Z1002" s="4"/>
      <c r="AA1002" s="4"/>
      <c r="AB1002" s="4"/>
      <c r="AC1002" s="4"/>
      <c r="AD1002" s="4"/>
      <c r="AE1002" s="4"/>
      <c r="AF1002" s="19"/>
      <c r="AG1002" s="4"/>
      <c r="AH1002" s="4"/>
      <c r="AI1002" s="4"/>
      <c r="AJ1002" s="4"/>
      <c r="AK1002" s="4"/>
      <c r="AL1002" s="62"/>
      <c r="AM1002" s="19"/>
      <c r="AN1002" s="4"/>
      <c r="AO1002" s="4"/>
      <c r="AP1002" s="4"/>
      <c r="AQ1002" s="63"/>
      <c r="AR1002" s="63"/>
      <c r="AS1002" s="63"/>
      <c r="AT1002" s="63"/>
      <c r="AU1002" s="63"/>
      <c r="AV1002" s="63"/>
      <c r="AW1002" s="4"/>
      <c r="AX1002" s="62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</row>
    <row r="1003" spans="1:62">
      <c r="A1003" s="4"/>
      <c r="B1003" s="4"/>
      <c r="C1003" s="64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19"/>
      <c r="U1003" s="62"/>
      <c r="V1003" s="62"/>
      <c r="W1003" s="62"/>
      <c r="X1003" s="4"/>
      <c r="Y1003" s="19"/>
      <c r="Z1003" s="4"/>
      <c r="AA1003" s="4"/>
      <c r="AB1003" s="4"/>
      <c r="AC1003" s="4"/>
      <c r="AD1003" s="4"/>
      <c r="AE1003" s="4"/>
      <c r="AF1003" s="19"/>
      <c r="AG1003" s="4"/>
      <c r="AH1003" s="4"/>
      <c r="AI1003" s="4"/>
      <c r="AJ1003" s="4"/>
      <c r="AK1003" s="4"/>
      <c r="AL1003" s="62"/>
      <c r="AM1003" s="19"/>
      <c r="AN1003" s="4"/>
      <c r="AO1003" s="4"/>
      <c r="AP1003" s="4"/>
      <c r="AQ1003" s="63"/>
      <c r="AR1003" s="63"/>
      <c r="AS1003" s="63"/>
      <c r="AT1003" s="63"/>
      <c r="AU1003" s="63"/>
      <c r="AV1003" s="63"/>
      <c r="AW1003" s="4"/>
      <c r="AX1003" s="62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</row>
    <row r="1004" spans="1:62">
      <c r="A1004" s="4"/>
      <c r="B1004" s="4"/>
      <c r="C1004" s="64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19"/>
      <c r="U1004" s="62"/>
      <c r="V1004" s="62"/>
      <c r="W1004" s="62"/>
      <c r="X1004" s="4"/>
      <c r="Y1004" s="19"/>
      <c r="Z1004" s="4"/>
      <c r="AA1004" s="4"/>
      <c r="AB1004" s="4"/>
      <c r="AC1004" s="4"/>
      <c r="AD1004" s="4"/>
      <c r="AE1004" s="4"/>
      <c r="AF1004" s="19"/>
      <c r="AG1004" s="4"/>
      <c r="AH1004" s="4"/>
      <c r="AI1004" s="4"/>
      <c r="AJ1004" s="4"/>
      <c r="AK1004" s="4"/>
      <c r="AL1004" s="62"/>
      <c r="AM1004" s="19"/>
      <c r="AN1004" s="4"/>
      <c r="AO1004" s="4"/>
      <c r="AP1004" s="4"/>
      <c r="AQ1004" s="63"/>
      <c r="AR1004" s="63"/>
      <c r="AS1004" s="63"/>
      <c r="AT1004" s="63"/>
      <c r="AU1004" s="63"/>
      <c r="AV1004" s="63"/>
      <c r="AW1004" s="4"/>
      <c r="AX1004" s="62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</row>
    <row r="1005" spans="1:62">
      <c r="A1005" s="4"/>
      <c r="B1005" s="4"/>
      <c r="C1005" s="64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19"/>
      <c r="U1005" s="62"/>
      <c r="V1005" s="62"/>
      <c r="W1005" s="62"/>
      <c r="X1005" s="4"/>
      <c r="Y1005" s="19"/>
      <c r="Z1005" s="4"/>
      <c r="AA1005" s="4"/>
      <c r="AB1005" s="4"/>
      <c r="AC1005" s="4"/>
      <c r="AD1005" s="4"/>
      <c r="AE1005" s="4"/>
      <c r="AF1005" s="19"/>
      <c r="AG1005" s="4"/>
      <c r="AH1005" s="4"/>
      <c r="AI1005" s="4"/>
      <c r="AJ1005" s="4"/>
      <c r="AK1005" s="4"/>
      <c r="AL1005" s="62"/>
      <c r="AM1005" s="19"/>
      <c r="AN1005" s="4"/>
      <c r="AO1005" s="4"/>
      <c r="AP1005" s="4"/>
      <c r="AQ1005" s="63"/>
      <c r="AR1005" s="63"/>
      <c r="AS1005" s="63"/>
      <c r="AT1005" s="63"/>
      <c r="AU1005" s="63"/>
      <c r="AV1005" s="63"/>
      <c r="AW1005" s="4"/>
      <c r="AX1005" s="62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</row>
    <row r="1006" spans="1:62">
      <c r="A1006" s="4"/>
      <c r="B1006" s="4"/>
      <c r="C1006" s="64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19"/>
      <c r="U1006" s="62"/>
      <c r="V1006" s="62"/>
      <c r="W1006" s="62"/>
      <c r="X1006" s="4"/>
      <c r="Y1006" s="19"/>
      <c r="Z1006" s="4"/>
      <c r="AA1006" s="4"/>
      <c r="AB1006" s="4"/>
      <c r="AC1006" s="4"/>
      <c r="AD1006" s="4"/>
      <c r="AE1006" s="4"/>
      <c r="AF1006" s="19"/>
      <c r="AG1006" s="4"/>
      <c r="AH1006" s="4"/>
      <c r="AI1006" s="4"/>
      <c r="AJ1006" s="4"/>
      <c r="AK1006" s="4"/>
      <c r="AL1006" s="62"/>
      <c r="AM1006" s="19"/>
      <c r="AN1006" s="4"/>
      <c r="AO1006" s="4"/>
      <c r="AP1006" s="4"/>
      <c r="AQ1006" s="63"/>
      <c r="AR1006" s="63"/>
      <c r="AS1006" s="63"/>
      <c r="AT1006" s="63"/>
      <c r="AU1006" s="63"/>
      <c r="AV1006" s="63"/>
      <c r="AW1006" s="4"/>
      <c r="AX1006" s="62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</row>
    <row r="1007" spans="1:62">
      <c r="A1007" s="4"/>
      <c r="B1007" s="4"/>
      <c r="C1007" s="64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19"/>
      <c r="U1007" s="62"/>
      <c r="V1007" s="62"/>
      <c r="W1007" s="62"/>
      <c r="X1007" s="4"/>
      <c r="Y1007" s="19"/>
      <c r="Z1007" s="4"/>
      <c r="AA1007" s="4"/>
      <c r="AB1007" s="4"/>
      <c r="AC1007" s="4"/>
      <c r="AD1007" s="4"/>
      <c r="AE1007" s="4"/>
      <c r="AF1007" s="19"/>
      <c r="AG1007" s="4"/>
      <c r="AH1007" s="4"/>
      <c r="AI1007" s="4"/>
      <c r="AJ1007" s="4"/>
      <c r="AK1007" s="4"/>
      <c r="AL1007" s="62"/>
      <c r="AM1007" s="19"/>
      <c r="AN1007" s="4"/>
      <c r="AO1007" s="4"/>
      <c r="AP1007" s="4"/>
      <c r="AQ1007" s="63"/>
      <c r="AR1007" s="63"/>
      <c r="AS1007" s="63"/>
      <c r="AT1007" s="63"/>
      <c r="AU1007" s="63"/>
      <c r="AV1007" s="63"/>
      <c r="AW1007" s="4"/>
      <c r="AX1007" s="62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</row>
    <row r="1008" spans="1:62">
      <c r="A1008" s="4"/>
      <c r="B1008" s="4"/>
      <c r="C1008" s="64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19"/>
      <c r="U1008" s="62"/>
      <c r="V1008" s="62"/>
      <c r="W1008" s="62"/>
      <c r="X1008" s="4"/>
      <c r="Y1008" s="19"/>
      <c r="Z1008" s="4"/>
      <c r="AA1008" s="4"/>
      <c r="AB1008" s="4"/>
      <c r="AC1008" s="4"/>
      <c r="AD1008" s="4"/>
      <c r="AE1008" s="4"/>
      <c r="AF1008" s="19"/>
      <c r="AG1008" s="4"/>
      <c r="AH1008" s="4"/>
      <c r="AI1008" s="4"/>
      <c r="AJ1008" s="4"/>
      <c r="AK1008" s="4"/>
      <c r="AL1008" s="62"/>
      <c r="AM1008" s="19"/>
      <c r="AN1008" s="4"/>
      <c r="AO1008" s="4"/>
      <c r="AP1008" s="4"/>
      <c r="AQ1008" s="63"/>
      <c r="AR1008" s="63"/>
      <c r="AS1008" s="63"/>
      <c r="AT1008" s="63"/>
      <c r="AU1008" s="63"/>
      <c r="AV1008" s="63"/>
      <c r="AW1008" s="4"/>
      <c r="AX1008" s="62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</row>
    <row r="1009" spans="1:62">
      <c r="A1009" s="4"/>
      <c r="B1009" s="4"/>
      <c r="C1009" s="64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19"/>
      <c r="U1009" s="62"/>
      <c r="V1009" s="62"/>
      <c r="W1009" s="62"/>
      <c r="X1009" s="4"/>
      <c r="Y1009" s="19"/>
      <c r="Z1009" s="4"/>
      <c r="AA1009" s="4"/>
      <c r="AB1009" s="4"/>
      <c r="AC1009" s="4"/>
      <c r="AD1009" s="4"/>
      <c r="AE1009" s="4"/>
      <c r="AF1009" s="19"/>
      <c r="AG1009" s="4"/>
      <c r="AH1009" s="4"/>
      <c r="AI1009" s="4"/>
      <c r="AJ1009" s="4"/>
      <c r="AK1009" s="4"/>
      <c r="AL1009" s="62"/>
      <c r="AM1009" s="19"/>
      <c r="AN1009" s="4"/>
      <c r="AO1009" s="4"/>
      <c r="AP1009" s="4"/>
      <c r="AQ1009" s="63"/>
      <c r="AR1009" s="63"/>
      <c r="AS1009" s="63"/>
      <c r="AT1009" s="63"/>
      <c r="AU1009" s="63"/>
      <c r="AV1009" s="63"/>
      <c r="AW1009" s="4"/>
      <c r="AX1009" s="62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</row>
    <row r="1010" spans="1:62">
      <c r="A1010" s="4"/>
      <c r="B1010" s="4"/>
      <c r="C1010" s="64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19"/>
      <c r="U1010" s="62"/>
      <c r="V1010" s="62"/>
      <c r="W1010" s="62"/>
      <c r="X1010" s="4"/>
      <c r="Y1010" s="19"/>
      <c r="Z1010" s="4"/>
      <c r="AA1010" s="4"/>
      <c r="AB1010" s="4"/>
      <c r="AC1010" s="4"/>
      <c r="AD1010" s="4"/>
      <c r="AE1010" s="4"/>
      <c r="AF1010" s="19"/>
      <c r="AG1010" s="4"/>
      <c r="AH1010" s="4"/>
      <c r="AI1010" s="4"/>
      <c r="AJ1010" s="4"/>
      <c r="AK1010" s="4"/>
      <c r="AL1010" s="62"/>
      <c r="AM1010" s="19"/>
      <c r="AN1010" s="4"/>
      <c r="AO1010" s="4"/>
      <c r="AP1010" s="4"/>
      <c r="AQ1010" s="63"/>
      <c r="AR1010" s="63"/>
      <c r="AS1010" s="63"/>
      <c r="AT1010" s="63"/>
      <c r="AU1010" s="63"/>
      <c r="AV1010" s="63"/>
      <c r="AW1010" s="4"/>
      <c r="AX1010" s="62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</row>
    <row r="1011" spans="1:62">
      <c r="A1011" s="4"/>
      <c r="B1011" s="4"/>
      <c r="C1011" s="64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19"/>
      <c r="U1011" s="62"/>
      <c r="V1011" s="62"/>
      <c r="W1011" s="62"/>
      <c r="X1011" s="4"/>
      <c r="Y1011" s="19"/>
      <c r="Z1011" s="4"/>
      <c r="AA1011" s="4"/>
      <c r="AB1011" s="4"/>
      <c r="AC1011" s="4"/>
      <c r="AD1011" s="4"/>
      <c r="AE1011" s="4"/>
      <c r="AF1011" s="19"/>
      <c r="AG1011" s="4"/>
      <c r="AH1011" s="4"/>
      <c r="AI1011" s="4"/>
      <c r="AJ1011" s="4"/>
      <c r="AK1011" s="4"/>
      <c r="AL1011" s="62"/>
      <c r="AM1011" s="19"/>
      <c r="AN1011" s="4"/>
      <c r="AO1011" s="4"/>
      <c r="AP1011" s="4"/>
      <c r="AQ1011" s="63"/>
      <c r="AR1011" s="63"/>
      <c r="AS1011" s="63"/>
      <c r="AT1011" s="63"/>
      <c r="AU1011" s="63"/>
      <c r="AV1011" s="63"/>
      <c r="AW1011" s="4"/>
      <c r="AX1011" s="62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</row>
    <row r="1012" spans="1:62">
      <c r="A1012" s="4"/>
      <c r="B1012" s="4"/>
      <c r="C1012" s="64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19"/>
      <c r="U1012" s="62"/>
      <c r="V1012" s="62"/>
      <c r="W1012" s="62"/>
      <c r="X1012" s="4"/>
      <c r="Y1012" s="19"/>
      <c r="Z1012" s="4"/>
      <c r="AA1012" s="4"/>
      <c r="AB1012" s="4"/>
      <c r="AC1012" s="4"/>
      <c r="AD1012" s="4"/>
      <c r="AE1012" s="4"/>
      <c r="AF1012" s="19"/>
      <c r="AG1012" s="4"/>
      <c r="AH1012" s="4"/>
      <c r="AI1012" s="4"/>
      <c r="AJ1012" s="4"/>
      <c r="AK1012" s="4"/>
      <c r="AL1012" s="62"/>
      <c r="AM1012" s="19"/>
      <c r="AN1012" s="4"/>
      <c r="AO1012" s="4"/>
      <c r="AP1012" s="4"/>
      <c r="AQ1012" s="63"/>
      <c r="AR1012" s="63"/>
      <c r="AS1012" s="63"/>
      <c r="AT1012" s="63"/>
      <c r="AU1012" s="63"/>
      <c r="AV1012" s="63"/>
      <c r="AW1012" s="4"/>
      <c r="AX1012" s="62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</row>
    <row r="1013" spans="1:62">
      <c r="A1013" s="4"/>
      <c r="B1013" s="4"/>
      <c r="C1013" s="64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19"/>
      <c r="U1013" s="62"/>
      <c r="V1013" s="62"/>
      <c r="W1013" s="62"/>
      <c r="X1013" s="4"/>
      <c r="Y1013" s="19"/>
      <c r="Z1013" s="4"/>
      <c r="AA1013" s="4"/>
      <c r="AB1013" s="4"/>
      <c r="AC1013" s="4"/>
      <c r="AD1013" s="4"/>
      <c r="AE1013" s="4"/>
      <c r="AF1013" s="19"/>
      <c r="AG1013" s="4"/>
      <c r="AH1013" s="4"/>
      <c r="AI1013" s="4"/>
      <c r="AJ1013" s="4"/>
      <c r="AK1013" s="4"/>
      <c r="AL1013" s="62"/>
      <c r="AM1013" s="19"/>
      <c r="AN1013" s="4"/>
      <c r="AO1013" s="4"/>
      <c r="AP1013" s="4"/>
      <c r="AQ1013" s="63"/>
      <c r="AR1013" s="63"/>
      <c r="AS1013" s="63"/>
      <c r="AT1013" s="63"/>
      <c r="AU1013" s="63"/>
      <c r="AV1013" s="63"/>
      <c r="AW1013" s="4"/>
      <c r="AX1013" s="62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</row>
    <row r="1014" spans="1:62">
      <c r="A1014" s="4"/>
      <c r="B1014" s="4"/>
      <c r="C1014" s="64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19"/>
      <c r="U1014" s="62"/>
      <c r="V1014" s="62"/>
      <c r="W1014" s="62"/>
      <c r="X1014" s="4"/>
      <c r="Y1014" s="19"/>
      <c r="Z1014" s="4"/>
      <c r="AA1014" s="4"/>
      <c r="AB1014" s="4"/>
      <c r="AC1014" s="4"/>
      <c r="AD1014" s="4"/>
      <c r="AE1014" s="4"/>
      <c r="AF1014" s="19"/>
      <c r="AG1014" s="4"/>
      <c r="AH1014" s="4"/>
      <c r="AI1014" s="4"/>
      <c r="AJ1014" s="4"/>
      <c r="AK1014" s="4"/>
      <c r="AL1014" s="62"/>
      <c r="AM1014" s="19"/>
      <c r="AN1014" s="4"/>
      <c r="AO1014" s="4"/>
      <c r="AP1014" s="4"/>
      <c r="AQ1014" s="63"/>
      <c r="AR1014" s="63"/>
      <c r="AS1014" s="63"/>
      <c r="AT1014" s="63"/>
      <c r="AU1014" s="63"/>
      <c r="AV1014" s="63"/>
      <c r="AW1014" s="4"/>
      <c r="AX1014" s="62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</row>
    <row r="1015" spans="1:62">
      <c r="A1015" s="4"/>
      <c r="B1015" s="4"/>
      <c r="C1015" s="64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19"/>
      <c r="U1015" s="62"/>
      <c r="V1015" s="62"/>
      <c r="W1015" s="62"/>
      <c r="X1015" s="4"/>
      <c r="Y1015" s="19"/>
      <c r="Z1015" s="4"/>
      <c r="AA1015" s="4"/>
      <c r="AB1015" s="4"/>
      <c r="AC1015" s="4"/>
      <c r="AD1015" s="4"/>
      <c r="AE1015" s="4"/>
      <c r="AF1015" s="19"/>
      <c r="AG1015" s="4"/>
      <c r="AH1015" s="4"/>
      <c r="AI1015" s="4"/>
      <c r="AJ1015" s="4"/>
      <c r="AK1015" s="4"/>
      <c r="AL1015" s="62"/>
      <c r="AM1015" s="19"/>
      <c r="AN1015" s="4"/>
      <c r="AO1015" s="4"/>
      <c r="AP1015" s="4"/>
      <c r="AQ1015" s="63"/>
      <c r="AR1015" s="63"/>
      <c r="AS1015" s="63"/>
      <c r="AT1015" s="63"/>
      <c r="AU1015" s="63"/>
      <c r="AV1015" s="63"/>
      <c r="AW1015" s="4"/>
      <c r="AX1015" s="62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</row>
    <row r="1016" spans="1:62">
      <c r="A1016" s="4"/>
      <c r="B1016" s="4"/>
      <c r="C1016" s="64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19"/>
      <c r="U1016" s="62"/>
      <c r="V1016" s="62"/>
      <c r="W1016" s="62"/>
      <c r="X1016" s="4"/>
      <c r="Y1016" s="19"/>
      <c r="Z1016" s="4"/>
      <c r="AA1016" s="4"/>
      <c r="AB1016" s="4"/>
      <c r="AC1016" s="4"/>
      <c r="AD1016" s="4"/>
      <c r="AE1016" s="4"/>
      <c r="AF1016" s="19"/>
      <c r="AG1016" s="4"/>
      <c r="AH1016" s="4"/>
      <c r="AI1016" s="4"/>
      <c r="AJ1016" s="4"/>
      <c r="AK1016" s="4"/>
      <c r="AL1016" s="62"/>
      <c r="AM1016" s="19"/>
      <c r="AN1016" s="4"/>
      <c r="AO1016" s="4"/>
      <c r="AP1016" s="4"/>
      <c r="AQ1016" s="63"/>
      <c r="AR1016" s="63"/>
      <c r="AS1016" s="63"/>
      <c r="AT1016" s="63"/>
      <c r="AU1016" s="63"/>
      <c r="AV1016" s="63"/>
      <c r="AW1016" s="4"/>
      <c r="AX1016" s="62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</row>
    <row r="1017" spans="1:62">
      <c r="A1017" s="4"/>
      <c r="B1017" s="4"/>
      <c r="C1017" s="64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19"/>
      <c r="U1017" s="62"/>
      <c r="V1017" s="62"/>
      <c r="W1017" s="62"/>
      <c r="X1017" s="4"/>
      <c r="Y1017" s="19"/>
      <c r="Z1017" s="4"/>
      <c r="AA1017" s="4"/>
      <c r="AB1017" s="4"/>
      <c r="AC1017" s="4"/>
      <c r="AD1017" s="4"/>
      <c r="AE1017" s="4"/>
      <c r="AF1017" s="19"/>
      <c r="AG1017" s="4"/>
      <c r="AH1017" s="4"/>
      <c r="AI1017" s="4"/>
      <c r="AJ1017" s="4"/>
      <c r="AK1017" s="4"/>
      <c r="AL1017" s="62"/>
      <c r="AM1017" s="19"/>
      <c r="AN1017" s="4"/>
      <c r="AO1017" s="4"/>
      <c r="AP1017" s="4"/>
      <c r="AQ1017" s="63"/>
      <c r="AR1017" s="63"/>
      <c r="AS1017" s="63"/>
      <c r="AT1017" s="63"/>
      <c r="AU1017" s="63"/>
      <c r="AV1017" s="63"/>
      <c r="AW1017" s="4"/>
      <c r="AX1017" s="62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</row>
    <row r="1018" spans="1:62">
      <c r="A1018" s="4"/>
      <c r="B1018" s="4"/>
      <c r="C1018" s="64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19"/>
      <c r="U1018" s="62"/>
      <c r="V1018" s="62"/>
      <c r="W1018" s="62"/>
      <c r="X1018" s="4"/>
      <c r="Y1018" s="19"/>
      <c r="Z1018" s="4"/>
      <c r="AA1018" s="4"/>
      <c r="AB1018" s="4"/>
      <c r="AC1018" s="4"/>
      <c r="AD1018" s="4"/>
      <c r="AE1018" s="4"/>
      <c r="AF1018" s="19"/>
      <c r="AG1018" s="4"/>
      <c r="AH1018" s="4"/>
      <c r="AI1018" s="4"/>
      <c r="AJ1018" s="4"/>
      <c r="AK1018" s="4"/>
      <c r="AL1018" s="62"/>
      <c r="AM1018" s="19"/>
      <c r="AN1018" s="4"/>
      <c r="AO1018" s="4"/>
      <c r="AP1018" s="4"/>
      <c r="AQ1018" s="63"/>
      <c r="AR1018" s="63"/>
      <c r="AS1018" s="63"/>
      <c r="AT1018" s="63"/>
      <c r="AU1018" s="63"/>
      <c r="AV1018" s="63"/>
      <c r="AW1018" s="4"/>
      <c r="AX1018" s="62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</row>
    <row r="1019" spans="1:62">
      <c r="A1019" s="4"/>
      <c r="B1019" s="4"/>
      <c r="C1019" s="64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19"/>
      <c r="U1019" s="62"/>
      <c r="V1019" s="62"/>
      <c r="W1019" s="62"/>
      <c r="X1019" s="4"/>
      <c r="Y1019" s="19"/>
      <c r="Z1019" s="4"/>
      <c r="AA1019" s="4"/>
      <c r="AB1019" s="4"/>
      <c r="AC1019" s="4"/>
      <c r="AD1019" s="4"/>
      <c r="AE1019" s="4"/>
      <c r="AF1019" s="19"/>
      <c r="AG1019" s="4"/>
      <c r="AH1019" s="4"/>
      <c r="AI1019" s="4"/>
      <c r="AJ1019" s="4"/>
      <c r="AK1019" s="4"/>
      <c r="AL1019" s="62"/>
      <c r="AM1019" s="19"/>
      <c r="AN1019" s="4"/>
      <c r="AO1019" s="4"/>
      <c r="AP1019" s="4"/>
      <c r="AQ1019" s="63"/>
      <c r="AR1019" s="63"/>
      <c r="AS1019" s="63"/>
      <c r="AT1019" s="63"/>
      <c r="AU1019" s="63"/>
      <c r="AV1019" s="63"/>
      <c r="AW1019" s="4"/>
      <c r="AX1019" s="62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</row>
    <row r="1020" spans="1:62">
      <c r="A1020" s="4"/>
      <c r="B1020" s="4"/>
      <c r="C1020" s="64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19"/>
      <c r="U1020" s="62"/>
      <c r="V1020" s="62"/>
      <c r="W1020" s="62"/>
      <c r="X1020" s="4"/>
      <c r="Y1020" s="19"/>
      <c r="Z1020" s="4"/>
      <c r="AA1020" s="4"/>
      <c r="AB1020" s="4"/>
      <c r="AC1020" s="4"/>
      <c r="AD1020" s="4"/>
      <c r="AE1020" s="4"/>
      <c r="AF1020" s="19"/>
      <c r="AG1020" s="4"/>
      <c r="AH1020" s="4"/>
      <c r="AI1020" s="4"/>
      <c r="AJ1020" s="4"/>
      <c r="AK1020" s="4"/>
      <c r="AL1020" s="4"/>
      <c r="AM1020" s="19"/>
      <c r="AN1020" s="4"/>
      <c r="AO1020" s="4"/>
      <c r="AP1020" s="4"/>
      <c r="AQ1020" s="63"/>
      <c r="AR1020" s="63"/>
      <c r="AS1020" s="63"/>
      <c r="AT1020" s="63"/>
      <c r="AU1020" s="63"/>
      <c r="AV1020" s="63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</row>
    <row r="1021" spans="1:62">
      <c r="A1021" s="4"/>
      <c r="B1021" s="4"/>
      <c r="C1021" s="6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19"/>
      <c r="U1021" s="4"/>
      <c r="V1021" s="4"/>
      <c r="W1021" s="4"/>
      <c r="X1021" s="4"/>
      <c r="Y1021" s="19"/>
      <c r="Z1021" s="4"/>
      <c r="AA1021" s="4"/>
      <c r="AB1021" s="4"/>
      <c r="AC1021" s="4"/>
      <c r="AD1021" s="4"/>
      <c r="AE1021" s="4"/>
      <c r="AF1021" s="19"/>
      <c r="AG1021" s="4"/>
      <c r="AH1021" s="4"/>
      <c r="AI1021" s="4"/>
      <c r="AJ1021" s="4"/>
      <c r="AK1021" s="4"/>
      <c r="AL1021" s="4"/>
      <c r="AM1021" s="19"/>
      <c r="AN1021" s="4"/>
      <c r="AO1021" s="4"/>
      <c r="AP1021" s="4"/>
      <c r="AQ1021" s="63"/>
      <c r="AR1021" s="63"/>
      <c r="AS1021" s="63"/>
      <c r="AT1021" s="63"/>
      <c r="AU1021" s="63"/>
      <c r="AV1021" s="63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</row>
  </sheetData>
  <mergeCells count="52">
    <mergeCell ref="AO1:AO3"/>
    <mergeCell ref="AW1:AW3"/>
    <mergeCell ref="AX1:AX3"/>
    <mergeCell ref="AP1:AP3"/>
    <mergeCell ref="AQ1:AQ3"/>
    <mergeCell ref="AR1:AR3"/>
    <mergeCell ref="AS1:AS3"/>
    <mergeCell ref="AT1:AT3"/>
    <mergeCell ref="AU1:AU3"/>
    <mergeCell ref="AV1:AV3"/>
    <mergeCell ref="AJ1:AJ3"/>
    <mergeCell ref="AK1:AK3"/>
    <mergeCell ref="AL1:AL3"/>
    <mergeCell ref="AM1:AM3"/>
    <mergeCell ref="AN1:AN3"/>
    <mergeCell ref="AE1:AE3"/>
    <mergeCell ref="AF1:AF3"/>
    <mergeCell ref="AG1:AG3"/>
    <mergeCell ref="AH1:AH3"/>
    <mergeCell ref="AI1:AI3"/>
    <mergeCell ref="AA1:AA3"/>
    <mergeCell ref="A2:A3"/>
    <mergeCell ref="AB1:AB3"/>
    <mergeCell ref="AC1:AC3"/>
    <mergeCell ref="AD1:AD3"/>
    <mergeCell ref="F2:F3"/>
    <mergeCell ref="G2:G3"/>
    <mergeCell ref="H2:H3"/>
    <mergeCell ref="I2:I3"/>
    <mergeCell ref="J2:J3"/>
    <mergeCell ref="K2:K3"/>
    <mergeCell ref="A1:B1"/>
    <mergeCell ref="D1:H1"/>
    <mergeCell ref="I1:M1"/>
    <mergeCell ref="N1:S1"/>
    <mergeCell ref="Z1:Z3"/>
    <mergeCell ref="AC40:AD40"/>
    <mergeCell ref="AJ40:AK40"/>
    <mergeCell ref="AQ40:AW40"/>
    <mergeCell ref="AC41:AD41"/>
    <mergeCell ref="AJ41:AK41"/>
    <mergeCell ref="AQ41:AW41"/>
    <mergeCell ref="O2:O3"/>
    <mergeCell ref="P2:P3"/>
    <mergeCell ref="Q2:Q3"/>
    <mergeCell ref="R2:R3"/>
    <mergeCell ref="S2:S3"/>
    <mergeCell ref="C1:C3"/>
    <mergeCell ref="D2:D3"/>
    <mergeCell ref="L2:L3"/>
    <mergeCell ref="M2:M3"/>
    <mergeCell ref="N2:N3"/>
  </mergeCells>
  <conditionalFormatting sqref="Z4:AB34 AC4:AD28 AG4:AK28 AN4:AW28 AC31:AD34 AG31:AK34 AN31:AW34">
    <cfRule type="cellIs" dxfId="104" priority="1" operator="between">
      <formula>0</formula>
      <formula>69</formula>
    </cfRule>
  </conditionalFormatting>
  <conditionalFormatting sqref="Z4:AB34 AC4:AD28 AG4:AK28 AN4:AW28 AC31:AD34 AG31:AK34 AN31:AW34">
    <cfRule type="cellIs" dxfId="103" priority="2" operator="between">
      <formula>70</formula>
      <formula>79</formula>
    </cfRule>
  </conditionalFormatting>
  <conditionalFormatting sqref="Z4:AB34 AC4:AD28 AG4:AK28 AN4:AW28 AC31:AD34 AG31:AK34 AN31:AW34">
    <cfRule type="cellIs" dxfId="102" priority="3" operator="between">
      <formula>80</formula>
      <formula>89</formula>
    </cfRule>
  </conditionalFormatting>
  <conditionalFormatting sqref="Z4:AB34 AC4:AD28 AG4:AK28 AN4:AW28 AC31:AD34 AG31:AK34 AN31:AW34">
    <cfRule type="cellIs" dxfId="101" priority="4" operator="between">
      <formula>90</formula>
      <formula>100</formula>
    </cfRule>
  </conditionalFormatting>
  <conditionalFormatting sqref="AE4:AE34 AL4:AL34 AX4:AX34">
    <cfRule type="cellIs" dxfId="100" priority="5" operator="between">
      <formula>35</formula>
      <formula>100</formula>
    </cfRule>
  </conditionalFormatting>
  <conditionalFormatting sqref="AE4:AE34 AL4:AL34 AX4:AX34">
    <cfRule type="cellIs" dxfId="99" priority="6" operator="between">
      <formula>0</formula>
      <formula>34</formula>
    </cfRule>
  </conditionalFormatting>
  <conditionalFormatting sqref="D4:E34">
    <cfRule type="cellIs" dxfId="98" priority="7" operator="between">
      <formula>0</formula>
      <formula>96</formula>
    </cfRule>
  </conditionalFormatting>
  <conditionalFormatting sqref="D4:E34">
    <cfRule type="cellIs" dxfId="97" priority="8" operator="between">
      <formula>97</formula>
      <formula>112</formula>
    </cfRule>
  </conditionalFormatting>
  <conditionalFormatting sqref="D4:E34">
    <cfRule type="cellIs" dxfId="96" priority="9" operator="between">
      <formula>113</formula>
      <formula>128</formula>
    </cfRule>
  </conditionalFormatting>
  <conditionalFormatting sqref="D4:E34">
    <cfRule type="cellIs" dxfId="95" priority="10" operator="greaterThanOrEqual">
      <formula>129</formula>
    </cfRule>
  </conditionalFormatting>
  <conditionalFormatting sqref="F4:F34">
    <cfRule type="cellIs" dxfId="94" priority="11" operator="between">
      <formula>0</formula>
      <formula>24</formula>
    </cfRule>
  </conditionalFormatting>
  <conditionalFormatting sqref="F4:F34">
    <cfRule type="cellIs" dxfId="93" priority="12" operator="between">
      <formula>25</formula>
      <formula>39</formula>
    </cfRule>
  </conditionalFormatting>
  <conditionalFormatting sqref="F4:F34">
    <cfRule type="cellIs" dxfId="92" priority="13" operator="between">
      <formula>40</formula>
      <formula>46</formula>
    </cfRule>
  </conditionalFormatting>
  <conditionalFormatting sqref="F4:F34">
    <cfRule type="cellIs" dxfId="91" priority="14" operator="greaterThanOrEqual">
      <formula>47</formula>
    </cfRule>
  </conditionalFormatting>
  <conditionalFormatting sqref="G4:G34">
    <cfRule type="cellIs" dxfId="90" priority="15" operator="between">
      <formula>0</formula>
      <formula>17</formula>
    </cfRule>
  </conditionalFormatting>
  <conditionalFormatting sqref="G4:G34">
    <cfRule type="cellIs" dxfId="89" priority="16" operator="between">
      <formula>18</formula>
      <formula>26</formula>
    </cfRule>
  </conditionalFormatting>
  <conditionalFormatting sqref="G4:G34">
    <cfRule type="cellIs" dxfId="88" priority="17" operator="between">
      <formula>27</formula>
      <formula>33</formula>
    </cfRule>
  </conditionalFormatting>
  <conditionalFormatting sqref="G4:G34">
    <cfRule type="cellIs" dxfId="87" priority="18" operator="greaterThanOrEqual">
      <formula>34</formula>
    </cfRule>
  </conditionalFormatting>
  <conditionalFormatting sqref="H4:H34">
    <cfRule type="cellIs" dxfId="86" priority="19" operator="equal">
      <formula>0</formula>
    </cfRule>
  </conditionalFormatting>
  <conditionalFormatting sqref="H4:H34">
    <cfRule type="cellIs" dxfId="85" priority="20" operator="between">
      <formula>1</formula>
      <formula>3</formula>
    </cfRule>
  </conditionalFormatting>
  <conditionalFormatting sqref="H4:H34">
    <cfRule type="cellIs" dxfId="84" priority="21" operator="greaterThanOrEqual">
      <formula>4</formula>
    </cfRule>
  </conditionalFormatting>
  <conditionalFormatting sqref="I4:I34">
    <cfRule type="cellIs" dxfId="83" priority="22" operator="greaterThanOrEqual">
      <formula>177</formula>
    </cfRule>
  </conditionalFormatting>
  <conditionalFormatting sqref="I4:I34">
    <cfRule type="cellIs" dxfId="82" priority="23" operator="between">
      <formula>130</formula>
      <formula>176</formula>
    </cfRule>
  </conditionalFormatting>
  <conditionalFormatting sqref="I4:I34">
    <cfRule type="cellIs" dxfId="81" priority="24" operator="between">
      <formula>100</formula>
      <formula>129</formula>
    </cfRule>
  </conditionalFormatting>
  <conditionalFormatting sqref="I4:I34">
    <cfRule type="cellIs" dxfId="80" priority="25" operator="between">
      <formula>0</formula>
      <formula>99</formula>
    </cfRule>
  </conditionalFormatting>
  <conditionalFormatting sqref="J4:J34">
    <cfRule type="cellIs" dxfId="79" priority="26" operator="greaterThanOrEqual">
      <formula>59</formula>
    </cfRule>
  </conditionalFormatting>
  <conditionalFormatting sqref="J4:J34">
    <cfRule type="cellIs" dxfId="78" priority="27" operator="between">
      <formula>43</formula>
      <formula>58</formula>
    </cfRule>
  </conditionalFormatting>
  <conditionalFormatting sqref="J4:J34">
    <cfRule type="cellIs" dxfId="77" priority="28" operator="between">
      <formula>33</formula>
      <formula>42</formula>
    </cfRule>
  </conditionalFormatting>
  <conditionalFormatting sqref="J4:J34">
    <cfRule type="cellIs" dxfId="76" priority="29" operator="between">
      <formula>0</formula>
      <formula>32</formula>
    </cfRule>
  </conditionalFormatting>
  <conditionalFormatting sqref="K4:K34">
    <cfRule type="cellIs" dxfId="75" priority="30" operator="greaterThanOrEqual">
      <formula>17</formula>
    </cfRule>
  </conditionalFormatting>
  <conditionalFormatting sqref="K4:K34">
    <cfRule type="cellIs" dxfId="74" priority="31" operator="between">
      <formula>8</formula>
      <formula>16</formula>
    </cfRule>
  </conditionalFormatting>
  <conditionalFormatting sqref="K4:K34">
    <cfRule type="cellIs" dxfId="73" priority="32" operator="between">
      <formula>3</formula>
      <formula>7</formula>
    </cfRule>
  </conditionalFormatting>
  <conditionalFormatting sqref="K4:K34">
    <cfRule type="cellIs" dxfId="72" priority="33" operator="between">
      <formula>0</formula>
      <formula>2</formula>
    </cfRule>
  </conditionalFormatting>
  <conditionalFormatting sqref="L4:L34">
    <cfRule type="cellIs" dxfId="71" priority="34" operator="greaterThanOrEqual">
      <formula>34</formula>
    </cfRule>
  </conditionalFormatting>
  <conditionalFormatting sqref="L4:L34">
    <cfRule type="cellIs" dxfId="70" priority="35" operator="between">
      <formula>23</formula>
      <formula>33</formula>
    </cfRule>
  </conditionalFormatting>
  <conditionalFormatting sqref="L4:L34">
    <cfRule type="cellIs" dxfId="69" priority="36" operator="between">
      <formula>16</formula>
      <formula>22</formula>
    </cfRule>
  </conditionalFormatting>
  <conditionalFormatting sqref="L4:L34">
    <cfRule type="cellIs" dxfId="68" priority="37" operator="between">
      <formula>0</formula>
      <formula>15</formula>
    </cfRule>
  </conditionalFormatting>
  <conditionalFormatting sqref="M4:M34">
    <cfRule type="cellIs" dxfId="67" priority="38" operator="between">
      <formula>78</formula>
      <formula>85</formula>
    </cfRule>
  </conditionalFormatting>
  <conditionalFormatting sqref="M4:M34">
    <cfRule type="cellIs" dxfId="66" priority="39" operator="between">
      <formula>68</formula>
      <formula>77</formula>
    </cfRule>
  </conditionalFormatting>
  <conditionalFormatting sqref="N4:N34">
    <cfRule type="cellIs" dxfId="65" priority="40" operator="greaterThanOrEqual">
      <formula>208</formula>
    </cfRule>
  </conditionalFormatting>
  <conditionalFormatting sqref="N4:N34">
    <cfRule type="cellIs" dxfId="64" priority="41" operator="between">
      <formula>155</formula>
      <formula>207</formula>
    </cfRule>
  </conditionalFormatting>
  <conditionalFormatting sqref="N4:N34">
    <cfRule type="cellIs" dxfId="63" priority="42" operator="between">
      <formula>111</formula>
      <formula>154</formula>
    </cfRule>
  </conditionalFormatting>
  <conditionalFormatting sqref="N4:N34">
    <cfRule type="cellIs" dxfId="62" priority="43" operator="between">
      <formula>0</formula>
      <formula>110</formula>
    </cfRule>
  </conditionalFormatting>
  <conditionalFormatting sqref="O4:O34">
    <cfRule type="cellIs" dxfId="61" priority="44" operator="greaterThanOrEqual">
      <formula>81</formula>
    </cfRule>
  </conditionalFormatting>
  <conditionalFormatting sqref="O4:O34">
    <cfRule type="cellIs" dxfId="60" priority="45" operator="between">
      <formula>58</formula>
      <formula>80</formula>
    </cfRule>
  </conditionalFormatting>
  <conditionalFormatting sqref="O4:O34">
    <cfRule type="cellIs" dxfId="59" priority="46" operator="between">
      <formula>47</formula>
      <formula>57</formula>
    </cfRule>
  </conditionalFormatting>
  <conditionalFormatting sqref="O4:O34">
    <cfRule type="cellIs" dxfId="58" priority="47" operator="between">
      <formula>0</formula>
      <formula>46</formula>
    </cfRule>
  </conditionalFormatting>
  <conditionalFormatting sqref="P4:P34">
    <cfRule type="cellIs" dxfId="57" priority="48" operator="greaterThanOrEqual">
      <formula>25</formula>
    </cfRule>
  </conditionalFormatting>
  <conditionalFormatting sqref="P4:P34">
    <cfRule type="cellIs" dxfId="56" priority="49" operator="between">
      <formula>13</formula>
      <formula>24</formula>
    </cfRule>
  </conditionalFormatting>
  <conditionalFormatting sqref="P4:P34">
    <cfRule type="cellIs" dxfId="55" priority="50" operator="between">
      <formula>6</formula>
      <formula>12</formula>
    </cfRule>
  </conditionalFormatting>
  <conditionalFormatting sqref="P4:P34">
    <cfRule type="cellIs" dxfId="54" priority="51" operator="between">
      <formula>0</formula>
      <formula>5</formula>
    </cfRule>
  </conditionalFormatting>
  <conditionalFormatting sqref="Q4:Q34">
    <cfRule type="cellIs" dxfId="53" priority="52" operator="greaterThanOrEqual">
      <formula>67</formula>
    </cfRule>
  </conditionalFormatting>
  <conditionalFormatting sqref="Q4:Q34">
    <cfRule type="cellIs" dxfId="52" priority="53" operator="between">
      <formula>47</formula>
      <formula>66</formula>
    </cfRule>
  </conditionalFormatting>
  <conditionalFormatting sqref="Q4:Q34">
    <cfRule type="cellIs" dxfId="51" priority="54" operator="between">
      <formula>32</formula>
      <formula>46</formula>
    </cfRule>
  </conditionalFormatting>
  <conditionalFormatting sqref="R4:R34">
    <cfRule type="cellIs" dxfId="50" priority="55" operator="between">
      <formula>0</formula>
      <formula>81</formula>
    </cfRule>
  </conditionalFormatting>
  <conditionalFormatting sqref="S4:S34">
    <cfRule type="cellIs" dxfId="49" priority="56" operator="between">
      <formula>15</formula>
      <formula>16</formula>
    </cfRule>
  </conditionalFormatting>
  <conditionalFormatting sqref="S4:S34">
    <cfRule type="cellIs" dxfId="48" priority="57" operator="between">
      <formula>0</formula>
      <formula>14</formula>
    </cfRule>
  </conditionalFormatting>
  <conditionalFormatting sqref="U4:U34 V28:X34">
    <cfRule type="cellIs" dxfId="47" priority="58" operator="equal">
      <formula>"A"</formula>
    </cfRule>
  </conditionalFormatting>
  <conditionalFormatting sqref="U4:U34 V28:X34">
    <cfRule type="cellIs" dxfId="46" priority="59" operator="equal">
      <formula>"B"</formula>
    </cfRule>
  </conditionalFormatting>
  <conditionalFormatting sqref="U4:U34 V28:X34">
    <cfRule type="cellIs" dxfId="45" priority="60" operator="equal">
      <formula>"C"</formula>
    </cfRule>
  </conditionalFormatting>
  <conditionalFormatting sqref="U4:U34 V28:X34">
    <cfRule type="cellIs" dxfId="44" priority="61" operator="equal">
      <formula>"D"</formula>
    </cfRule>
  </conditionalFormatting>
  <conditionalFormatting sqref="U4:U34">
    <cfRule type="cellIs" dxfId="43" priority="62" operator="equal">
      <formula>"E"</formula>
    </cfRule>
  </conditionalFormatting>
  <conditionalFormatting sqref="U4:U34">
    <cfRule type="cellIs" dxfId="42" priority="63" operator="equal">
      <formula>"F"</formula>
    </cfRule>
  </conditionalFormatting>
  <conditionalFormatting sqref="U4:U34 V28:V34">
    <cfRule type="cellIs" dxfId="41" priority="64" operator="equal">
      <formula>"G"</formula>
    </cfRule>
  </conditionalFormatting>
  <conditionalFormatting sqref="U4:U34 V28:V34">
    <cfRule type="cellIs" dxfId="40" priority="65" operator="equal">
      <formula>"H"</formula>
    </cfRule>
  </conditionalFormatting>
  <conditionalFormatting sqref="U4:U34 V28:W34">
    <cfRule type="cellIs" dxfId="39" priority="66" operator="equal">
      <formula>"I"</formula>
    </cfRule>
  </conditionalFormatting>
  <conditionalFormatting sqref="U4:U34 V28:W34">
    <cfRule type="cellIs" dxfId="38" priority="67" operator="equal">
      <formula>"J"</formula>
    </cfRule>
  </conditionalFormatting>
  <conditionalFormatting sqref="U4:U34 V28:X34">
    <cfRule type="cellIs" dxfId="37" priority="68" operator="equal">
      <formula>"K"</formula>
    </cfRule>
  </conditionalFormatting>
  <conditionalFormatting sqref="U4:U34 V28:X34">
    <cfRule type="cellIs" dxfId="36" priority="69" operator="equal">
      <formula>"L"</formula>
    </cfRule>
  </conditionalFormatting>
  <conditionalFormatting sqref="U4:U34 V28:X34">
    <cfRule type="cellIs" dxfId="35" priority="70" operator="equal">
      <formula>"Q"</formula>
    </cfRule>
  </conditionalFormatting>
  <conditionalFormatting sqref="U4:U34 V28:X34">
    <cfRule type="cellIs" dxfId="34" priority="71" operator="equal">
      <formula>"R"</formula>
    </cfRule>
  </conditionalFormatting>
  <conditionalFormatting sqref="U4:U34 V28:X34">
    <cfRule type="cellIs" dxfId="33" priority="72" operator="equal">
      <formula>"S"</formula>
    </cfRule>
  </conditionalFormatting>
  <conditionalFormatting sqref="U4:U34 V28:X34">
    <cfRule type="cellIs" dxfId="32" priority="73" operator="equal">
      <formula>"T"</formula>
    </cfRule>
  </conditionalFormatting>
  <conditionalFormatting sqref="U4:U34 V28:X34">
    <cfRule type="cellIs" dxfId="31" priority="74" operator="equal">
      <formula>"U"</formula>
    </cfRule>
  </conditionalFormatting>
  <conditionalFormatting sqref="U4:U34 V28:X34">
    <cfRule type="cellIs" dxfId="30" priority="75" operator="equal">
      <formula>"V"</formula>
    </cfRule>
  </conditionalFormatting>
  <conditionalFormatting sqref="U4:U34 V28:X34">
    <cfRule type="cellIs" dxfId="29" priority="76" operator="equal">
      <formula>"W"</formula>
    </cfRule>
  </conditionalFormatting>
  <conditionalFormatting sqref="U4:U34 V28:X34">
    <cfRule type="cellIs" dxfId="28" priority="77" operator="equal">
      <formula>"X"</formula>
    </cfRule>
  </conditionalFormatting>
  <conditionalFormatting sqref="U4:U34 V28:X34">
    <cfRule type="cellIs" dxfId="27" priority="78" operator="equal">
      <formula>"Y"</formula>
    </cfRule>
  </conditionalFormatting>
  <conditionalFormatting sqref="U4:U34 V28:X34">
    <cfRule type="cellIs" dxfId="26" priority="79" operator="equal">
      <formula>"Z"</formula>
    </cfRule>
  </conditionalFormatting>
  <conditionalFormatting sqref="U4:U34 V28:X34">
    <cfRule type="cellIs" dxfId="25" priority="80" operator="equal">
      <formula>"M"</formula>
    </cfRule>
  </conditionalFormatting>
  <conditionalFormatting sqref="V28:X34">
    <cfRule type="cellIs" dxfId="24" priority="81" operator="equal">
      <formula>"M"</formula>
    </cfRule>
  </conditionalFormatting>
  <conditionalFormatting sqref="U11:U34">
    <cfRule type="cellIs" dxfId="23" priority="82" operator="equal">
      <formula>"N"</formula>
    </cfRule>
  </conditionalFormatting>
  <conditionalFormatting sqref="W28:X34">
    <cfRule type="cellIs" dxfId="22" priority="83" operator="equal">
      <formula>"N"</formula>
    </cfRule>
  </conditionalFormatting>
  <conditionalFormatting sqref="V28:V34">
    <cfRule type="cellIs" dxfId="21" priority="84" operator="equal">
      <formula>"N"</formula>
    </cfRule>
  </conditionalFormatting>
  <conditionalFormatting sqref="U4:U34 V28:X34">
    <cfRule type="cellIs" dxfId="20" priority="85" operator="equal">
      <formula>"O"</formula>
    </cfRule>
  </conditionalFormatting>
  <conditionalFormatting sqref="W28:W34">
    <cfRule type="cellIs" dxfId="19" priority="86" operator="equal">
      <formula>"O"</formula>
    </cfRule>
  </conditionalFormatting>
  <conditionalFormatting sqref="X28:X34">
    <cfRule type="cellIs" dxfId="18" priority="87" operator="equal">
      <formula>"O"</formula>
    </cfRule>
  </conditionalFormatting>
  <conditionalFormatting sqref="U4:U34 V28:X34">
    <cfRule type="cellIs" dxfId="17" priority="88" operator="equal">
      <formula>"P"</formula>
    </cfRule>
  </conditionalFormatting>
  <conditionalFormatting sqref="X28:X34">
    <cfRule type="cellIs" dxfId="16" priority="89" operator="equal">
      <formula>"P"</formula>
    </cfRule>
  </conditionalFormatting>
  <conditionalFormatting sqref="U4:U34 V28:X34">
    <cfRule type="cellIs" dxfId="15" priority="90" operator="equal">
      <formula>"N"</formula>
    </cfRule>
  </conditionalFormatting>
  <conditionalFormatting sqref="M4:M34">
    <cfRule type="cellIs" dxfId="14" priority="91" operator="between">
      <formula>0</formula>
      <formula>67</formula>
    </cfRule>
  </conditionalFormatting>
  <conditionalFormatting sqref="M4:M34">
    <cfRule type="cellIs" dxfId="13" priority="92" operator="greaterThanOrEqual">
      <formula>86</formula>
    </cfRule>
  </conditionalFormatting>
  <conditionalFormatting sqref="Q4:Q34">
    <cfRule type="cellIs" dxfId="12" priority="93" operator="between">
      <formula>0</formula>
      <formula>31</formula>
    </cfRule>
  </conditionalFormatting>
  <conditionalFormatting sqref="R4:R34">
    <cfRule type="cellIs" dxfId="11" priority="94" operator="between">
      <formula>82</formula>
      <formula>89</formula>
    </cfRule>
  </conditionalFormatting>
  <conditionalFormatting sqref="R4:R34">
    <cfRule type="cellIs" dxfId="10" priority="95" operator="between">
      <formula>90</formula>
      <formula>96</formula>
    </cfRule>
  </conditionalFormatting>
  <conditionalFormatting sqref="R4:R34">
    <cfRule type="cellIs" dxfId="9" priority="96" operator="greaterThanOrEqual">
      <formula>97</formula>
    </cfRule>
  </conditionalFormatting>
  <conditionalFormatting sqref="S4:S34">
    <cfRule type="cellIs" dxfId="8" priority="97" operator="greaterThanOrEqual">
      <formula>17</formula>
    </cfRule>
  </conditionalFormatting>
  <conditionalFormatting sqref="V28:V34">
    <cfRule type="cellIs" dxfId="7" priority="98" operator="equal">
      <formula>"F"</formula>
    </cfRule>
  </conditionalFormatting>
  <conditionalFormatting sqref="V28:X34">
    <cfRule type="cellIs" dxfId="6" priority="99" operator="equal">
      <formula>"E"</formula>
    </cfRule>
  </conditionalFormatting>
  <conditionalFormatting sqref="W28:X34">
    <cfRule type="cellIs" dxfId="5" priority="100" operator="equal">
      <formula>"F"</formula>
    </cfRule>
  </conditionalFormatting>
  <conditionalFormatting sqref="W28:X34">
    <cfRule type="cellIs" dxfId="4" priority="101" operator="equal">
      <formula>"G"</formula>
    </cfRule>
  </conditionalFormatting>
  <conditionalFormatting sqref="W28:W34">
    <cfRule type="cellIs" dxfId="3" priority="102" operator="equal">
      <formula>"H"</formula>
    </cfRule>
  </conditionalFormatting>
  <conditionalFormatting sqref="X28:X34">
    <cfRule type="cellIs" dxfId="2" priority="103" operator="equal">
      <formula>"H"</formula>
    </cfRule>
  </conditionalFormatting>
  <conditionalFormatting sqref="X28:X34">
    <cfRule type="cellIs" dxfId="1" priority="104" operator="equal">
      <formula>"I"</formula>
    </cfRule>
  </conditionalFormatting>
  <conditionalFormatting sqref="X28:X34">
    <cfRule type="cellIs" dxfId="0" priority="105" operator="equal">
      <formula>"J"</formula>
    </cfRule>
  </conditionalFormatting>
  <printOptions horizontalCentered="1" gridLines="1"/>
  <pageMargins left="0.7" right="0.7" top="0.75" bottom="0.75" header="0" footer="0"/>
  <pageSetup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Redd</vt:lpstr>
      <vt:lpstr>Clayton</vt:lpstr>
      <vt:lpstr>Judy</vt:lpstr>
      <vt:lpstr>Linford</vt:lpstr>
      <vt:lpstr>Knowles</vt:lpstr>
      <vt:lpstr>RandazzoLi- Red</vt:lpstr>
      <vt:lpstr>RandazzoLi- Blue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2023-03-16T16:28:55Z</dcterms:modified>
</cp:coreProperties>
</file>